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tabRatio="911" activeTab="7"/>
  </bookViews>
  <sheets>
    <sheet name="АНД рада" sheetId="1" r:id="rId1"/>
    <sheet name="Індустріальна рада" sheetId="2" r:id="rId2"/>
    <sheet name="Новокадацька рада" sheetId="3" r:id="rId3"/>
    <sheet name="Самарська рада" sheetId="4" r:id="rId4"/>
    <sheet name="Соборная рада" sheetId="5" r:id="rId5"/>
    <sheet name="Центральна рада" sheetId="6" r:id="rId6"/>
    <sheet name="Чечелівська рада" sheetId="7" r:id="rId7"/>
    <sheet name="Шевченківська рада" sheetId="8" r:id="rId8"/>
    <sheet name="Примітки" sheetId="9" r:id="rId9"/>
    <sheet name="Місто вцілому" sheetId="10" r:id="rId10"/>
  </sheets>
  <definedNames>
    <definedName name="_xlnm.Print_Area" localSheetId="0">'АНД рада'!$A$1:$C$18</definedName>
    <definedName name="_xlnm.Print_Area" localSheetId="1">'Індустріальна рада'!$A$1:$D$23</definedName>
    <definedName name="_xlnm.Print_Area" localSheetId="2">'Новокадацька рада'!$A$1:$R$295</definedName>
    <definedName name="_xlnm.Print_Area" localSheetId="4">'Соборная рада'!$A$1:$D$18</definedName>
    <definedName name="_xlnm.Print_Area" localSheetId="5">'Центральна рада'!$A$1:$D$17</definedName>
    <definedName name="_xlnm.Print_Area" localSheetId="6">'Чечелівська рада'!$A$1:$D$105</definedName>
    <definedName name="_xlnm.Print_Area" localSheetId="7">'Шевченківська рада'!$A$1:$D$65</definedName>
  </definedNames>
  <calcPr fullCalcOnLoad="1"/>
</workbook>
</file>

<file path=xl/sharedStrings.xml><?xml version="1.0" encoding="utf-8"?>
<sst xmlns="http://schemas.openxmlformats.org/spreadsheetml/2006/main" count="393" uniqueCount="323">
  <si>
    <t>№ з/п</t>
  </si>
  <si>
    <t>№ сховища</t>
  </si>
  <si>
    <t>Балансоутримувач</t>
  </si>
  <si>
    <t>Адреса розташування</t>
  </si>
  <si>
    <t>Місткість</t>
  </si>
  <si>
    <t>Інвента-ризація</t>
  </si>
  <si>
    <t>Не проведено</t>
  </si>
  <si>
    <t>Для 4 1 СІЗ сортирування ємкості</t>
  </si>
  <si>
    <t>Не готові</t>
  </si>
  <si>
    <t>Стан у 2019</t>
  </si>
  <si>
    <t>О.г.</t>
  </si>
  <si>
    <t>Н.г.</t>
  </si>
  <si>
    <t>Готовність в звіт</t>
  </si>
  <si>
    <t>Акти не надано</t>
  </si>
  <si>
    <t>ПП Тімченко Ю. І.</t>
  </si>
  <si>
    <t>Дніпропетровське пасажирське вагонне депо</t>
  </si>
  <si>
    <t>Національна телекомпанія України філія НТКУ «Дніпропетровська регіональна дирекція»</t>
  </si>
  <si>
    <t>Дніпропетровська обласна дитяча клінічна лікарня</t>
  </si>
  <si>
    <t>ТОВ  АТБ - Інвест</t>
  </si>
  <si>
    <t>Дніпро</t>
  </si>
  <si>
    <t>О.г</t>
  </si>
  <si>
    <t>Кількість ЗС</t>
  </si>
  <si>
    <t>Емкість ЗС</t>
  </si>
  <si>
    <t>Проінв.</t>
  </si>
  <si>
    <t>Не проінв.</t>
  </si>
  <si>
    <t>Готові</t>
  </si>
  <si>
    <t>Акт не надано</t>
  </si>
  <si>
    <t>АНД</t>
  </si>
  <si>
    <t>Індустріальний</t>
  </si>
  <si>
    <t>Новокадацький</t>
  </si>
  <si>
    <t>Самарський</t>
  </si>
  <si>
    <t>Соборний</t>
  </si>
  <si>
    <t>Центральний</t>
  </si>
  <si>
    <t>Чечелівський</t>
  </si>
  <si>
    <t>Шевченківський</t>
  </si>
  <si>
    <t>За місто</t>
  </si>
  <si>
    <t>Катастрофічне затоплення</t>
  </si>
  <si>
    <t>Нг+Акт не надано</t>
  </si>
  <si>
    <t>Готові+О.г.</t>
  </si>
  <si>
    <t>Перевірка за місто</t>
  </si>
  <si>
    <t>Катастрофічне затоплення ЗС всього одиниць</t>
  </si>
  <si>
    <t>Катастрофічне затоплення ЗС емкість всього</t>
  </si>
  <si>
    <t>ПРУ</t>
  </si>
  <si>
    <t>ЗС+ПРУ</t>
  </si>
  <si>
    <t>Після здачі звіту 4,1 СІЗ  внесла зміни, змінила неточності</t>
  </si>
  <si>
    <t>Шевченківський район</t>
  </si>
  <si>
    <t>Було</t>
  </si>
  <si>
    <t>Стало</t>
  </si>
  <si>
    <t>ЗС ЦЗ</t>
  </si>
  <si>
    <t>За інформацією станом на 00.07.2022</t>
  </si>
  <si>
    <t>Для Юшко люди</t>
  </si>
  <si>
    <t xml:space="preserve">                                                                                       </t>
  </si>
  <si>
    <t>Б/а</t>
  </si>
  <si>
    <t>Відсоток</t>
  </si>
  <si>
    <t>Нг та Без актів</t>
  </si>
  <si>
    <t>Обмежено готові</t>
  </si>
  <si>
    <t>%</t>
  </si>
  <si>
    <t>Одиниць</t>
  </si>
  <si>
    <t>Всього по місту</t>
  </si>
  <si>
    <t>Аналіз перевірки стану готовності сховищ у 2022 році всіх форм власності</t>
  </si>
  <si>
    <t>Аналіз стану утримання сховищ, які належать територіальній громаді міста</t>
  </si>
  <si>
    <t>Гуртожиток Головного управління ДСНС України у Дніпропетровській області</t>
  </si>
  <si>
    <t xml:space="preserve"> Запорізьке шосе, 26</t>
  </si>
  <si>
    <t xml:space="preserve">
вул. О. Кониського, 5</t>
  </si>
  <si>
    <t xml:space="preserve">
вул. Б. Кротова, 24</t>
  </si>
  <si>
    <t>просп. Богдана Хмельницького, 147</t>
  </si>
  <si>
    <t>просп. Богдана Хмельницького, 19</t>
  </si>
  <si>
    <t>вул. Шинна, 18</t>
  </si>
  <si>
    <t xml:space="preserve">
ж/м Тополя-2, біля буд. 3</t>
  </si>
  <si>
    <t>Аеропорт цивільної авіації</t>
  </si>
  <si>
    <t xml:space="preserve"> просп. Богдана Хмельницького, 122</t>
  </si>
  <si>
    <t xml:space="preserve">
просп. Богдана Хмельницького, 162</t>
  </si>
  <si>
    <t>просп. Богдана Хмельницького, 149</t>
  </si>
  <si>
    <t>просп. Богдана Хмельницького, 144</t>
  </si>
  <si>
    <t xml:space="preserve"> просп. Богдана Хмельницького, 167</t>
  </si>
  <si>
    <t xml:space="preserve"> вул. Запорізьке шосе, 20</t>
  </si>
  <si>
    <t>Чечелівський район</t>
  </si>
  <si>
    <t xml:space="preserve"> 
вул. Автотранспортна, 2</t>
  </si>
  <si>
    <t xml:space="preserve">
вул. Автотранспортна, 5</t>
  </si>
  <si>
    <t xml:space="preserve">
вул. Ударників, 27</t>
  </si>
  <si>
    <t xml:space="preserve">
вул. Щепкіна, 53</t>
  </si>
  <si>
    <t xml:space="preserve">
 вул. Робоча, 168</t>
  </si>
  <si>
    <t xml:space="preserve">
вул. Академіка Белелюбського, 14</t>
  </si>
  <si>
    <t xml:space="preserve">
вул. Будівельників, 34</t>
  </si>
  <si>
    <t xml:space="preserve">
вул. Макарова, 29</t>
  </si>
  <si>
    <t xml:space="preserve"> просп. Богдана Хмельницького, 34</t>
  </si>
  <si>
    <t>Центральний район</t>
  </si>
  <si>
    <t xml:space="preserve"> вул. Сергія Подолинського, 31</t>
  </si>
  <si>
    <t xml:space="preserve"> вул. Миколи Руденка, 77</t>
  </si>
  <si>
    <t xml:space="preserve"> вул. Академіка Белелюбського, 7</t>
  </si>
  <si>
    <t>вул. Миколи Руденка, 53</t>
  </si>
  <si>
    <t xml:space="preserve"> вул. Херсонська, 9</t>
  </si>
  <si>
    <t xml:space="preserve"> вул. Херсонська, 26</t>
  </si>
  <si>
    <t>вул. Старокозацька, 65</t>
  </si>
  <si>
    <t>просп. Олександра Поля, 103</t>
  </si>
  <si>
    <t xml:space="preserve"> просп. Олександра Поля, 93</t>
  </si>
  <si>
    <t xml:space="preserve"> вул. Філософська, 84</t>
  </si>
  <si>
    <t>вул. Івана Акінфієва, 18</t>
  </si>
  <si>
    <t xml:space="preserve"> вул. Лазаряна, 2</t>
  </si>
  <si>
    <t xml:space="preserve"> вул. Телевізійна, 3</t>
  </si>
  <si>
    <t>Запорізьке шосе, 37</t>
  </si>
  <si>
    <t xml:space="preserve"> вул. Космічна, 13</t>
  </si>
  <si>
    <t>просп. Дмитра Яворницького, 19</t>
  </si>
  <si>
    <t xml:space="preserve"> просп. Праці, 6</t>
  </si>
  <si>
    <t xml:space="preserve"> вул. Космічна, 19</t>
  </si>
  <si>
    <t xml:space="preserve"> вул. Молодогвардійська, 32</t>
  </si>
  <si>
    <t>вул. Курсантська, 24</t>
  </si>
  <si>
    <t xml:space="preserve"> вул. Молодогвардійська, 1</t>
  </si>
  <si>
    <t xml:space="preserve"> вул. Гаванська, 1</t>
  </si>
  <si>
    <t>вул. Космонавта Волкова, 20</t>
  </si>
  <si>
    <t xml:space="preserve"> вул. Океанська, 10</t>
  </si>
  <si>
    <t>вул. Курсантська, 21</t>
  </si>
  <si>
    <t xml:space="preserve"> вул. Повітряна, 5</t>
  </si>
  <si>
    <t xml:space="preserve"> вул. Автопаркова, 1</t>
  </si>
  <si>
    <t xml:space="preserve"> вул. Василя Симоненка, 17</t>
  </si>
  <si>
    <t>вул. Курсантська, 7</t>
  </si>
  <si>
    <t>вул. Курсантська, 3</t>
  </si>
  <si>
    <t xml:space="preserve"> вул. Гаванська, 4</t>
  </si>
  <si>
    <t>вул. Електрична, 1</t>
  </si>
  <si>
    <t xml:space="preserve"> вул. Липова, 1</t>
  </si>
  <si>
    <t>вул. Базова, 2</t>
  </si>
  <si>
    <t>вул. Люблянська, 3</t>
  </si>
  <si>
    <t>вул. Автопаркова, 7</t>
  </si>
  <si>
    <t xml:space="preserve"> вул. Новоорловська, 2</t>
  </si>
  <si>
    <t>вул. Ударників, 54</t>
  </si>
  <si>
    <t>вул. Юдіна, 11</t>
  </si>
  <si>
    <t xml:space="preserve"> вул. Ударників, 31</t>
  </si>
  <si>
    <t>вул. Ударників, 42</t>
  </si>
  <si>
    <t>вул. Сухий Острів, 3</t>
  </si>
  <si>
    <t xml:space="preserve"> вул. Ударників, 44</t>
  </si>
  <si>
    <t xml:space="preserve"> вул. Ганни Барвінок, 1 </t>
  </si>
  <si>
    <t xml:space="preserve"> вул. Коксохімічна, 1</t>
  </si>
  <si>
    <t xml:space="preserve"> вул. Караваєва, 68</t>
  </si>
  <si>
    <t xml:space="preserve"> вул. Мічуріна, 9</t>
  </si>
  <si>
    <t xml:space="preserve"> вул. Чеботарьова, 28</t>
  </si>
  <si>
    <t>вул. Маяковського, 31</t>
  </si>
  <si>
    <t>вул. Орбітальна, 13</t>
  </si>
  <si>
    <t>вул. Квітки-Основ’яненка, 5</t>
  </si>
  <si>
    <t>вул. Орловська, 36</t>
  </si>
  <si>
    <t>Новокодацький район</t>
  </si>
  <si>
    <t xml:space="preserve"> вул. Журналістів, 13</t>
  </si>
  <si>
    <t xml:space="preserve"> вул. Дніпросталівська, 22</t>
  </si>
  <si>
    <t xml:space="preserve"> вул. Киснева, 47</t>
  </si>
  <si>
    <t>просп. Слобожанський, 20</t>
  </si>
  <si>
    <t>вул. Киснева, 1</t>
  </si>
  <si>
    <t>вул. Дніпросталівська, 3</t>
  </si>
  <si>
    <t xml:space="preserve"> вул. Журналістів, 9</t>
  </si>
  <si>
    <t xml:space="preserve"> вул. Журналістів, 15</t>
  </si>
  <si>
    <t xml:space="preserve"> вул. Журналістів, 7</t>
  </si>
  <si>
    <t xml:space="preserve"> вул. Батумська, 9</t>
  </si>
  <si>
    <t xml:space="preserve"> вул. Журналістів, 11</t>
  </si>
  <si>
    <t>вул. Олександра Оцупа, 2</t>
  </si>
  <si>
    <t xml:space="preserve"> вул. Одеська, 7</t>
  </si>
  <si>
    <t xml:space="preserve"> вул. Дніпросталівська, 19</t>
  </si>
  <si>
    <t>Індустріальний район</t>
  </si>
  <si>
    <t>вул. Універсальна, 10</t>
  </si>
  <si>
    <t>вул. Артельна, 10</t>
  </si>
  <si>
    <t>вул. Саранська, 93</t>
  </si>
  <si>
    <t>вул. Лісопильна, 8</t>
  </si>
  <si>
    <t xml:space="preserve"> вул. Любарського, 181</t>
  </si>
  <si>
    <t>Амур-Нижньодніпровський район</t>
  </si>
  <si>
    <t>Самарський район</t>
  </si>
  <si>
    <t>Соборний район</t>
  </si>
  <si>
    <t xml:space="preserve">
вул. Перемоги, 113</t>
  </si>
  <si>
    <t>ПрАТ «Інтермікро Дельта, Інк»</t>
  </si>
  <si>
    <t>МКП «Дніпроводоканал» ДМР</t>
  </si>
  <si>
    <t xml:space="preserve">
вул. Вартових Неба, 41-Д</t>
  </si>
  <si>
    <t>ПАТ «Дніпрополімермаш»</t>
  </si>
  <si>
    <t>ТОВ «Хліб-№ 8»</t>
  </si>
  <si>
    <t>КП «Бюро обліку майнових прав та діяльності з нерухомістю» ДМР</t>
  </si>
  <si>
    <t xml:space="preserve"> просп. Богдана Хмельницького, 31-А</t>
  </si>
  <si>
    <t>ПАТ «Авіаційна компанія «Дніпроавіа»»</t>
  </si>
  <si>
    <t>просп. Богдана Хмельницького, 5-А</t>
  </si>
  <si>
    <t>Дніпропетровські магістральні електричні мережі НЕК «Укренерго»</t>
  </si>
  <si>
    <t>ВАТ «Інженерний Центр 2-А Технологія»</t>
  </si>
  <si>
    <t>ПАТ «Дніпропетровськ-металопром»</t>
  </si>
  <si>
    <t xml:space="preserve"> просп. Богдана Хмельницького, 122-А</t>
  </si>
  <si>
    <t>ПП «Красуля»</t>
  </si>
  <si>
    <t xml:space="preserve">
 вул. Січових стрільців, 94</t>
  </si>
  <si>
    <t>Філія «АЕРОБУД-ДНІПРО» ПрАТ «АЕРОБУД»</t>
  </si>
  <si>
    <t>ТОВ «Дніпропетровський земельний ресурс»</t>
  </si>
  <si>
    <t>ДП «Український державний науково-дослідний конструкторсько-технологічний інститут еластомерних матеріалів»</t>
  </si>
  <si>
    <t xml:space="preserve">
 вул. Кротова, 24-А</t>
  </si>
  <si>
    <t>ТОВ «Арт Метал Фурнітура Меблі»</t>
  </si>
  <si>
    <t>ПрАТ «Дніпрометалосервіс»</t>
  </si>
  <si>
    <t xml:space="preserve">
вул. Січових стрільців, 91</t>
  </si>
  <si>
    <t>ТДВ «Дніпрокомунтранс»</t>
  </si>
  <si>
    <t>ПАТ «Дніпрогаз»</t>
  </si>
  <si>
    <t>КНП «Міська клінічна лікарня № 16» ДМР</t>
  </si>
  <si>
    <t>МКП «Дніпровський електротранспорт «Тролейбусне депо № 2»»</t>
  </si>
  <si>
    <t>ТОВ «ЛТД-57 Є»</t>
  </si>
  <si>
    <t>ПАТ «Комінмет»</t>
  </si>
  <si>
    <t>вул. Яхненківська, 7</t>
  </si>
  <si>
    <t xml:space="preserve"> вул. Симиренківська, 4-А</t>
  </si>
  <si>
    <t xml:space="preserve"> вул. Яхненківська, 7</t>
  </si>
  <si>
    <t xml:space="preserve"> вул. Амур-Гавань, 11</t>
  </si>
  <si>
    <t>Філія ПАТ «Судноплавної компанії Укррічфлот Дніпропетровський річковий порт»</t>
  </si>
  <si>
    <t xml:space="preserve"> вул. Берегова, 164-А</t>
  </si>
  <si>
    <t>ВАТ «Дніпропетровський завод «Буддеталь»»</t>
  </si>
  <si>
    <t>ДКВКП «Металопласт»</t>
  </si>
  <si>
    <t xml:space="preserve"> просп. Слобожанський, 35-А</t>
  </si>
  <si>
    <t>Дніпропетровський завод «Сантехвиробів»</t>
  </si>
  <si>
    <t>ПАТ «Дніпропетровський стрілочний завод»</t>
  </si>
  <si>
    <t>ТОВ «Дніпровський хлібокомбінат № 5»</t>
  </si>
  <si>
    <t>ТОВ «Завод промислових виробів «Дніпровський»»</t>
  </si>
  <si>
    <t>ТОВ «Дніпропетровська фабрика нетканих матеріалів»</t>
  </si>
  <si>
    <t>ПАТ «Видавництво «Зоря»»</t>
  </si>
  <si>
    <t>ТОВ  «Потоки»</t>
  </si>
  <si>
    <t>ТОВ «Підприємство матеріально-технічного постачання «СПЕЦСНАБ»»</t>
  </si>
  <si>
    <t>вул. Дніпросталівська, 1</t>
  </si>
  <si>
    <t>вул. Дніпросталівська, 30</t>
  </si>
  <si>
    <t>ПАТ «Кондитерська фабрика «А.В.К.»»</t>
  </si>
  <si>
    <t>вул. Конотопська, 141</t>
  </si>
  <si>
    <t>ТОВ «Метал»</t>
  </si>
  <si>
    <t>ПП «Металомонтаж»</t>
  </si>
  <si>
    <t>ТОВ «Дніпропетровська реалізаційна база хлібопродуктів»</t>
  </si>
  <si>
    <t xml:space="preserve"> вул. Киснева, 3-А</t>
  </si>
  <si>
    <t>вул. Бутова, 219-Р</t>
  </si>
  <si>
    <t>Депо № 1 міського КП «Дніпровський електротранспорт»</t>
  </si>
  <si>
    <t>Залізнична станція «Самарівка» ДП «Придніпровська залізниця»</t>
  </si>
  <si>
    <t>Промбаза № 1 «Дніпропетровський домобудівний завод комбіната «Дніпротяжбуд»»</t>
  </si>
  <si>
    <t xml:space="preserve">ТОВ «Аркада Фінанс» </t>
  </si>
  <si>
    <t>ДП «Дніпропетровський завод прецизійних труб»</t>
  </si>
  <si>
    <t>ДП «Дніпропетровський експериментальний виноробний завод»</t>
  </si>
  <si>
    <t>ПАТ «Дніпрометиз»</t>
  </si>
  <si>
    <t>ПАТ «Лінде Газ Україна»</t>
  </si>
  <si>
    <t>ПАТ «Завод засобів механізації аеропортів»</t>
  </si>
  <si>
    <t>ПрАТ «Дніпропетровський пивоварний завод «Дніпро»»</t>
  </si>
  <si>
    <t>ПАТ «Комбінат «Придніпровський»»</t>
  </si>
  <si>
    <t>Українсько-латвійське ТОВ з ІІ «Екстра Пластик»</t>
  </si>
  <si>
    <t xml:space="preserve"> вул. Артільна, 9-Б</t>
  </si>
  <si>
    <t>ПАТ «ІНТЕРПАЙП Нижньодніпровський трубопрокатний завод»</t>
  </si>
  <si>
    <t xml:space="preserve">  вул. Столєтова, 21</t>
  </si>
  <si>
    <t>КНП «Міська клінічна лікарня № 6» ДМР</t>
  </si>
  <si>
    <t>вул. Батумська, 13</t>
  </si>
  <si>
    <t>ПрАТ «Завод металоконструкцій  Укрсталь Дніпро»</t>
  </si>
  <si>
    <t>ПрАТ «Прогрес»</t>
  </si>
  <si>
    <t>ТОВ «Дніпропетровський вуглекислотний завод»</t>
  </si>
  <si>
    <t>ПрАТ «ЄВРАЗ ДМЗ»</t>
  </si>
  <si>
    <t>ПП «Міка»</t>
  </si>
  <si>
    <t>вул. Набережна Заводська, 17</t>
  </si>
  <si>
    <t>ВАТ «Хлібокомбінат № 3»</t>
  </si>
  <si>
    <t xml:space="preserve"> вул. Фортечна, 25-Б </t>
  </si>
  <si>
    <t>ТДВ «Дніпроелектромаш»</t>
  </si>
  <si>
    <t>ПАТ «Дніпропетровський трубний завод»</t>
  </si>
  <si>
    <t>ДП «Дніпропетровський науково-виробничий комплекс «Електровозобудування»</t>
  </si>
  <si>
    <t>ПрАТ «Дніпропетровський хлібозавод № 9»</t>
  </si>
  <si>
    <t>ПАТ «Дніпроважмаш»</t>
  </si>
  <si>
    <t>Дніпропетровський ливарно-механічний завод</t>
  </si>
  <si>
    <t>ТОВ «Індустріально-промисловий комплекс»</t>
  </si>
  <si>
    <t xml:space="preserve"> вул. Данила Галицького, 2-А</t>
  </si>
  <si>
    <t>ТОВ «Полімер»</t>
  </si>
  <si>
    <t>вул. Мічуріна, 4</t>
  </si>
  <si>
    <t>КНП «Міська дитяча клінічна лікарня № 11» ДМР</t>
  </si>
  <si>
    <t>КНП «Міська дитяча клінічна лікарня № 6» ДМР</t>
  </si>
  <si>
    <t>ВАТ «Дніпропетровський м'ясокомбінат»</t>
  </si>
  <si>
    <t>ПрАТ «Дніпропетровський комбінат харчових концентратів»</t>
  </si>
  <si>
    <t>ТОВ «Петро і К»</t>
  </si>
  <si>
    <t>ТОВ «ДАРВЕТ»</t>
  </si>
  <si>
    <t>ТОВ «Продторгресурс»</t>
  </si>
  <si>
    <t>вул. Сонячна Набережна, 88</t>
  </si>
  <si>
    <t xml:space="preserve"> вул. Олександра Оцупа, 1-Б</t>
  </si>
  <si>
    <t>ПП «Переворський»</t>
  </si>
  <si>
    <t xml:space="preserve"> вул. Молодогвардійська, 2-С</t>
  </si>
  <si>
    <t>ДТЕК «Придніпровська теплоелектростанція»</t>
  </si>
  <si>
    <t>ЗАТ «Світязь»</t>
  </si>
  <si>
    <t>АТЗТ промислового підприємства «Техмаш»</t>
  </si>
  <si>
    <t>ТОВ з ІІ «Вортекс»</t>
  </si>
  <si>
    <t>вул. Космонавта Волкова, 5-А</t>
  </si>
  <si>
    <t>ТОВ «ВЕЕСВІ-машинобудівельний завод»</t>
  </si>
  <si>
    <t>ВАТ «Дніпробетон»</t>
  </si>
  <si>
    <t>ВАТ «Дніпропетровський хлібокомбінат № 2»</t>
  </si>
  <si>
    <t>ПАТ «Інтерпайп Дніпропетровський Втормет»</t>
  </si>
  <si>
    <t>ПП «Свеко»</t>
  </si>
  <si>
    <t>ТОВ «Дніпропетровський завод будівельних матеріалів»</t>
  </si>
  <si>
    <t>вул. Олександра Оцупа, 1-Б</t>
  </si>
  <si>
    <t>ТОВ «Фрост 4»</t>
  </si>
  <si>
    <t>ТОВ «Рибальський кар'єр»</t>
  </si>
  <si>
    <t xml:space="preserve"> вул. Томська, 283</t>
  </si>
  <si>
    <t>ТОВ Дніпропетровський дослідний завод «Енергоавтоматика»</t>
  </si>
  <si>
    <t>ПрАТ «Монтажсервіс»</t>
  </si>
  <si>
    <t>ЗАТ «Оріль»</t>
  </si>
  <si>
    <t>Відокремлений структурний підрозділ «Будівельно-монтажне експлуатаційне управління Нижньодніпровськ-Вузол»</t>
  </si>
  <si>
    <t>ТОВ «Агора-Рент»</t>
  </si>
  <si>
    <t>ДП «Науково-дослідний та конструкторсько-технологічний інститут трубної промисловості ім. Я. Ю. Осади»</t>
  </si>
  <si>
    <t>вул. Писаржевського, 1-А</t>
  </si>
  <si>
    <t>НТУ «Дніпровська політехніка»</t>
  </si>
  <si>
    <t>АТП «Дніпростальконструкція»</t>
  </si>
  <si>
    <t>КНП «Міська клінічна лікарня № 8» ДМР</t>
  </si>
  <si>
    <t>Інститут технічної механіки НАНУ</t>
  </si>
  <si>
    <t>вул. Лешко-Попеля, 15</t>
  </si>
  <si>
    <t xml:space="preserve"> Лоцманський узвіз, 22-Д</t>
  </si>
  <si>
    <t>ПАТ «Дніпропетровський ремонтний завод електротранспорту»</t>
  </si>
  <si>
    <t>просп. Олександра Поля, 28-А</t>
  </si>
  <si>
    <t>ПрАТ «Дніпропетровський тепловозоремонтний завод»</t>
  </si>
  <si>
    <t>ТОВ Дніпровський завод «Продмаш»</t>
  </si>
  <si>
    <t>МКП «Дніпровський електротранспорт»</t>
  </si>
  <si>
    <t xml:space="preserve"> вул. Степана Бандери, 7-К</t>
  </si>
  <si>
    <t>Дніпровське навчально-виробниче підприємство Українського товариства глухих</t>
  </si>
  <si>
    <t>ПАТ «Укртелеком» Дніпропетровська філія</t>
  </si>
  <si>
    <t>вул. Старокозацька, 52-А</t>
  </si>
  <si>
    <t>ТОВ «Юлія»</t>
  </si>
  <si>
    <t>Дніпропетровська філія Концерну радіозв’язку, радіомовлення та телебачення</t>
  </si>
  <si>
    <t>ТОВ ДЗ «Темп-86»</t>
  </si>
  <si>
    <t>ТОВ «Дніпропетровський приладобудівний завод»</t>
  </si>
  <si>
    <t>вул. Академіка Белелюбського, 70</t>
  </si>
  <si>
    <t xml:space="preserve">
вул. Робоча, 23-В</t>
  </si>
  <si>
    <t>Українсько-американське ТОВ з ІІ «Адвіл»</t>
  </si>
  <si>
    <t>Дніпропетровський комбайновий завод</t>
  </si>
  <si>
    <t>ВАТ «Дніпропетровський агрегатний завод»</t>
  </si>
  <si>
    <t xml:space="preserve">
вул. Макарова, 20-А</t>
  </si>
  <si>
    <t>ТОВ ДЗКЗМ «Дніпрокран»</t>
  </si>
  <si>
    <t>ЗАТ «Дніпропетровський верстатобудівельний завод»</t>
  </si>
  <si>
    <t xml:space="preserve">
просп. Сергія Нігояна, 3, блок 5, 6</t>
  </si>
  <si>
    <t xml:space="preserve"> просп. Богдана Хмельницького, 106-А</t>
  </si>
  <si>
    <t xml:space="preserve">
просп. Сергія Нігояна, 42-Б</t>
  </si>
  <si>
    <t>ВАТ «Дніпровський машинобудівний завод»</t>
  </si>
  <si>
    <t>Житловий будинок ДП «Конструкторське бюро «Південне»  ім.  М. К. Янгеля»</t>
  </si>
  <si>
    <t>ПАТ «Перший Дніпропетровський авторемонтний завод»</t>
  </si>
  <si>
    <t>ПАТ «Дніпропетровський завод з ремонту та будівництва пасажирських вагонів»</t>
  </si>
  <si>
    <t>ФОП Мельник Е. В.</t>
  </si>
  <si>
    <t xml:space="preserve"> вул. Віктора Троценка, 26</t>
  </si>
  <si>
    <t xml:space="preserve">
вул. Чечелівська, 4-А</t>
  </si>
</sst>
</file>

<file path=xl/styles.xml><?xml version="1.0" encoding="utf-8"?>
<styleSheet xmlns="http://schemas.openxmlformats.org/spreadsheetml/2006/main">
  <numFmts count="4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7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" fillId="0" borderId="0" xfId="0" applyFont="1" applyFill="1" applyAlignment="1">
      <alignment horizontal="center" wrapText="1"/>
    </xf>
    <xf numFmtId="0" fontId="8" fillId="0" borderId="0" xfId="0" applyFont="1" applyAlignment="1">
      <alignment/>
    </xf>
    <xf numFmtId="0" fontId="2" fillId="0" borderId="11" xfId="0" applyFont="1" applyFill="1" applyBorder="1" applyAlignment="1">
      <alignment horizontal="center"/>
    </xf>
    <xf numFmtId="2" fontId="8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49" fontId="7" fillId="33" borderId="0" xfId="0" applyNumberFormat="1" applyFont="1" applyFill="1" applyAlignment="1">
      <alignment vertical="center"/>
    </xf>
    <xf numFmtId="0" fontId="7" fillId="33" borderId="0" xfId="0" applyFont="1" applyFill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0" xfId="42" applyFont="1" applyFill="1" applyAlignment="1" applyProtection="1">
      <alignment horizontal="center" wrapText="1"/>
      <protection/>
    </xf>
    <xf numFmtId="0" fontId="2" fillId="33" borderId="0" xfId="0" applyFont="1" applyFill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49" fontId="2" fillId="33" borderId="10" xfId="0" applyNumberFormat="1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0" xfId="42" applyFont="1" applyFill="1" applyAlignment="1" applyProtection="1">
      <alignment horizontal="center" vertical="center" wrapText="1"/>
      <protection/>
    </xf>
    <xf numFmtId="0" fontId="2" fillId="33" borderId="0" xfId="0" applyFont="1" applyFill="1" applyAlignment="1">
      <alignment wrapText="1"/>
    </xf>
    <xf numFmtId="0" fontId="2" fillId="33" borderId="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1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2" fillId="0" borderId="0" xfId="0" applyFont="1" applyBorder="1" applyAlignment="1">
      <alignment wrapText="1"/>
    </xf>
    <xf numFmtId="0" fontId="2" fillId="33" borderId="10" xfId="42" applyFont="1" applyFill="1" applyBorder="1" applyAlignment="1" applyProtection="1">
      <alignment horizontal="center" wrapText="1"/>
      <protection/>
    </xf>
    <xf numFmtId="49" fontId="2" fillId="33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49" fontId="2" fillId="0" borderId="13" xfId="0" applyNumberFormat="1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8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dniprorada.gov.ua/page/komunalne-nekomercijne-pidpriemstvo-miska-klinichna-likarnya-6-dniprovskoi-miskoi-radi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dniprorada.gov.ua/page/komunalne-nekomercijne-pidpriemstvo-miska-klinichna-likarnya-8-dniprovskoi-miskoi-radi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7.28125" style="7" customWidth="1"/>
    <col min="2" max="2" width="41.28125" style="38" customWidth="1"/>
    <col min="3" max="3" width="44.00390625" style="6" bestFit="1" customWidth="1"/>
  </cols>
  <sheetData>
    <row r="1" spans="2:3" ht="15">
      <c r="B1" s="65" t="s">
        <v>160</v>
      </c>
      <c r="C1" s="65"/>
    </row>
    <row r="2" spans="1:3" ht="32.25" customHeight="1">
      <c r="A2" s="8" t="s">
        <v>0</v>
      </c>
      <c r="B2" s="63" t="s">
        <v>2</v>
      </c>
      <c r="C2" s="9" t="s">
        <v>3</v>
      </c>
    </row>
    <row r="3" spans="1:3" ht="46.5">
      <c r="A3" s="8">
        <v>1</v>
      </c>
      <c r="B3" s="40" t="s">
        <v>319</v>
      </c>
      <c r="C3" s="9" t="s">
        <v>155</v>
      </c>
    </row>
    <row r="4" spans="1:3" ht="15">
      <c r="A4" s="8">
        <f>A3+1</f>
        <v>2</v>
      </c>
      <c r="B4" s="40" t="s">
        <v>191</v>
      </c>
      <c r="C4" s="11" t="s">
        <v>192</v>
      </c>
    </row>
    <row r="5" spans="1:3" ht="30.75">
      <c r="A5" s="8">
        <f aca="true" t="shared" si="0" ref="A5:A14">A4+1</f>
        <v>3</v>
      </c>
      <c r="B5" s="40" t="s">
        <v>204</v>
      </c>
      <c r="C5" s="11" t="s">
        <v>193</v>
      </c>
    </row>
    <row r="6" spans="1:3" ht="15">
      <c r="A6" s="8">
        <f t="shared" si="0"/>
        <v>4</v>
      </c>
      <c r="B6" s="40" t="s">
        <v>191</v>
      </c>
      <c r="C6" s="11" t="s">
        <v>194</v>
      </c>
    </row>
    <row r="7" spans="1:3" ht="46.5">
      <c r="A7" s="8">
        <f t="shared" si="0"/>
        <v>5</v>
      </c>
      <c r="B7" s="40" t="s">
        <v>196</v>
      </c>
      <c r="C7" s="11" t="s">
        <v>195</v>
      </c>
    </row>
    <row r="8" spans="1:3" ht="30.75">
      <c r="A8" s="8">
        <f t="shared" si="0"/>
        <v>6</v>
      </c>
      <c r="B8" s="40" t="s">
        <v>198</v>
      </c>
      <c r="C8" s="11" t="s">
        <v>197</v>
      </c>
    </row>
    <row r="9" spans="1:3" ht="15">
      <c r="A9" s="8">
        <f t="shared" si="0"/>
        <v>7</v>
      </c>
      <c r="B9" s="40" t="s">
        <v>199</v>
      </c>
      <c r="C9" s="11" t="s">
        <v>156</v>
      </c>
    </row>
    <row r="10" spans="1:3" ht="30.75">
      <c r="A10" s="8">
        <f t="shared" si="0"/>
        <v>8</v>
      </c>
      <c r="B10" s="40" t="s">
        <v>201</v>
      </c>
      <c r="C10" s="12" t="s">
        <v>200</v>
      </c>
    </row>
    <row r="11" spans="1:3" ht="15">
      <c r="A11" s="8">
        <f t="shared" si="0"/>
        <v>9</v>
      </c>
      <c r="B11" s="40" t="s">
        <v>320</v>
      </c>
      <c r="C11" s="11" t="s">
        <v>157</v>
      </c>
    </row>
    <row r="12" spans="1:3" ht="30.75">
      <c r="A12" s="8">
        <f t="shared" si="0"/>
        <v>10</v>
      </c>
      <c r="B12" s="40" t="s">
        <v>205</v>
      </c>
      <c r="C12" s="11" t="s">
        <v>158</v>
      </c>
    </row>
    <row r="13" spans="1:3" ht="30.75">
      <c r="A13" s="8">
        <f t="shared" si="0"/>
        <v>11</v>
      </c>
      <c r="B13" s="40" t="s">
        <v>202</v>
      </c>
      <c r="C13" s="11" t="s">
        <v>159</v>
      </c>
    </row>
    <row r="14" spans="1:3" ht="15">
      <c r="A14" s="8">
        <f t="shared" si="0"/>
        <v>12</v>
      </c>
      <c r="B14" s="40" t="s">
        <v>203</v>
      </c>
      <c r="C14" s="11" t="s">
        <v>212</v>
      </c>
    </row>
    <row r="15" ht="15">
      <c r="C15" s="1"/>
    </row>
    <row r="18" ht="15">
      <c r="C18" s="39"/>
    </row>
    <row r="19" ht="15">
      <c r="C19" s="39"/>
    </row>
    <row r="20" ht="15">
      <c r="C20" s="39"/>
    </row>
    <row r="21" ht="15">
      <c r="C21" s="39"/>
    </row>
    <row r="22" ht="15">
      <c r="C22" s="39"/>
    </row>
    <row r="23" ht="15">
      <c r="C23" s="39"/>
    </row>
    <row r="24" ht="15">
      <c r="C24" s="39"/>
    </row>
    <row r="25" ht="15">
      <c r="C25" s="39"/>
    </row>
    <row r="26" ht="15">
      <c r="C26" s="39"/>
    </row>
  </sheetData>
  <sheetProtection/>
  <mergeCells count="1">
    <mergeCell ref="B1:C1"/>
  </mergeCells>
  <printOptions/>
  <pageMargins left="0.75" right="0.75" top="1" bottom="1" header="0.5" footer="0.5"/>
  <pageSetup horizontalDpi="600" verticalDpi="600" orientation="portrait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69"/>
  <sheetViews>
    <sheetView zoomScalePageLayoutView="0" workbookViewId="0" topLeftCell="A46">
      <selection activeCell="F67" sqref="F67"/>
    </sheetView>
  </sheetViews>
  <sheetFormatPr defaultColWidth="9.140625" defaultRowHeight="12.75"/>
  <cols>
    <col min="2" max="2" width="21.421875" style="0" bestFit="1" customWidth="1"/>
    <col min="3" max="3" width="13.140625" style="0" customWidth="1"/>
    <col min="4" max="4" width="9.28125" style="0" customWidth="1"/>
    <col min="5" max="5" width="10.140625" style="0" customWidth="1"/>
    <col min="6" max="6" width="10.421875" style="0" customWidth="1"/>
    <col min="7" max="7" width="8.28125" style="0" customWidth="1"/>
    <col min="8" max="8" width="7.57421875" style="0" customWidth="1"/>
    <col min="9" max="9" width="7.421875" style="0" customWidth="1"/>
    <col min="11" max="11" width="14.7109375" style="0" customWidth="1"/>
    <col min="12" max="12" width="14.8515625" style="0" customWidth="1"/>
    <col min="13" max="13" width="15.7109375" style="0" customWidth="1"/>
    <col min="14" max="14" width="15.57421875" style="0" customWidth="1"/>
  </cols>
  <sheetData>
    <row r="1" spans="6:17" ht="12.75"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6:17" ht="12.75"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30" ht="76.5" customHeight="1">
      <c r="A3" s="25" t="s">
        <v>0</v>
      </c>
      <c r="B3" s="25" t="s">
        <v>1</v>
      </c>
      <c r="C3" s="25" t="s">
        <v>2</v>
      </c>
      <c r="D3" s="25" t="s">
        <v>3</v>
      </c>
      <c r="E3" s="25" t="s">
        <v>4</v>
      </c>
      <c r="F3" s="25" t="s">
        <v>5</v>
      </c>
      <c r="G3" s="25" t="s">
        <v>6</v>
      </c>
      <c r="H3" s="68" t="s">
        <v>7</v>
      </c>
      <c r="I3" s="69"/>
      <c r="J3" s="25" t="s">
        <v>9</v>
      </c>
      <c r="K3" s="25" t="s">
        <v>12</v>
      </c>
      <c r="L3" s="25" t="s">
        <v>8</v>
      </c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4:16" ht="12.75">
      <c r="D4" s="22" t="s">
        <v>19</v>
      </c>
      <c r="E4" s="22" t="e">
        <f>'АНД рада'!#REF!+'Індустріальна рада'!#REF!+'Новокадацька рада'!#REF!+'Самарська рада'!#REF!+'Соборная рада'!#REF!+'Центральна рада'!#REF!+'Чечелівська рада'!#REF!+'Шевченківська рада'!#REF!</f>
        <v>#REF!</v>
      </c>
      <c r="F4" s="22" t="e">
        <f>'АНД рада'!#REF!+'Індустріальна рада'!#REF!+'Новокадацька рада'!#REF!+'Самарська рада'!#REF!+'Соборная рада'!#REF!+'Центральна рада'!#REF!+'Чечелівська рада'!#REF!+'Шевченківська рада'!#REF!</f>
        <v>#REF!</v>
      </c>
      <c r="G4" s="22" t="e">
        <f>'АНД рада'!#REF!+'Індустріальна рада'!#REF!+'Новокадацька рада'!#REF!+'Самарська рада'!#REF!+'Соборная рада'!#REF!+'Центральна рада'!#REF!+'Чечелівська рада'!#REF!+'Шевченківська рада'!#REF!</f>
        <v>#REF!</v>
      </c>
      <c r="H4" s="22" t="e">
        <f>'АНД рада'!#REF!+'Індустріальна рада'!#REF!+'Новокадацька рада'!#REF!+'Самарська рада'!#REF!+'Соборная рада'!#REF!+'Центральна рада'!#REF!+'Чечелівська рада'!#REF!+'Шевченківська рада'!#REF!</f>
        <v>#REF!</v>
      </c>
      <c r="I4" s="22" t="e">
        <f>'АНД рада'!#REF!+'Індустріальна рада'!#REF!+'Новокадацька рада'!#REF!+'Самарська рада'!#REF!+'Соборная рада'!#REF!+'Центральна рада'!#REF!+'Чечелівська рада'!#REF!+'Шевченківська рада'!#REF!</f>
        <v>#REF!</v>
      </c>
      <c r="J4" s="22" t="e">
        <f>'АНД рада'!#REF!+'Індустріальна рада'!#REF!+'Новокадацька рада'!#REF!+'Самарська рада'!#REF!+'Соборная рада'!#REF!+'Центральна рада'!#REF!+'Чечелівська рада'!#REF!+'Шевченківська рада'!#REF!</f>
        <v>#REF!</v>
      </c>
      <c r="K4" s="22" t="e">
        <f>'АНД рада'!#REF!+'Індустріальна рада'!#REF!+'Новокадацька рада'!#REF!+'Самарська рада'!#REF!+'Соборная рада'!#REF!+'Центральна рада'!#REF!+'Чечелівська рада'!#REF!+'Шевченківська рада'!#REF!</f>
        <v>#REF!</v>
      </c>
      <c r="L4" s="22" t="e">
        <f>'АНД рада'!#REF!+'Індустріальна рада'!#REF!+'Новокадацька рада'!#REF!+'Самарська рада'!#REF!+'Соборная рада'!#REF!+'Центральна рада'!#REF!+'Чечелівська рада'!#REF!+'Шевченківська рада'!#REF!</f>
        <v>#REF!</v>
      </c>
      <c r="M4" s="22"/>
      <c r="N4" s="22"/>
      <c r="O4" s="22"/>
      <c r="P4" s="22"/>
    </row>
    <row r="5" spans="4:16" ht="12.75"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ht="12.75">
      <c r="G6" t="e">
        <f>F4+G4</f>
        <v>#REF!</v>
      </c>
    </row>
    <row r="8" ht="12.75">
      <c r="F8" t="e">
        <f>'АНД рада'!#REF!+'Індустріальна рада'!#REF!+'Новокадацька рада'!#REF!+'Самарська рада'!#REF!+'Соборная рада'!#REF!+'Центральна рада'!#REF!+'Чечелівська рада'!#REF!+'Шевченківська рада'!#REF!+0</f>
        <v>#REF!</v>
      </c>
    </row>
    <row r="11" spans="4:9" ht="12.75">
      <c r="D11" s="67" t="s">
        <v>49</v>
      </c>
      <c r="E11" s="67"/>
      <c r="F11" s="67"/>
      <c r="G11" s="67"/>
      <c r="H11" s="67"/>
      <c r="I11" s="67"/>
    </row>
    <row r="13" spans="2:14" ht="62.25">
      <c r="B13" s="17"/>
      <c r="C13" s="12" t="s">
        <v>21</v>
      </c>
      <c r="D13" s="12" t="s">
        <v>22</v>
      </c>
      <c r="E13" s="11" t="s">
        <v>23</v>
      </c>
      <c r="F13" s="11" t="s">
        <v>24</v>
      </c>
      <c r="G13" s="11" t="s">
        <v>25</v>
      </c>
      <c r="H13" s="11" t="s">
        <v>10</v>
      </c>
      <c r="I13" s="11" t="s">
        <v>11</v>
      </c>
      <c r="J13" s="12" t="s">
        <v>26</v>
      </c>
      <c r="K13" s="18" t="s">
        <v>36</v>
      </c>
      <c r="L13" s="18" t="s">
        <v>36</v>
      </c>
      <c r="M13" s="18" t="s">
        <v>40</v>
      </c>
      <c r="N13" s="18" t="s">
        <v>41</v>
      </c>
    </row>
    <row r="14" spans="2:14" ht="15">
      <c r="B14" s="17" t="s">
        <v>27</v>
      </c>
      <c r="C14" s="11">
        <v>26</v>
      </c>
      <c r="D14" s="11">
        <v>8996</v>
      </c>
      <c r="E14" s="11" t="e">
        <f>'АНД рада'!#REF!</f>
        <v>#REF!</v>
      </c>
      <c r="F14" s="11" t="e">
        <f>'АНД рада'!#REF!</f>
        <v>#REF!</v>
      </c>
      <c r="G14" s="17"/>
      <c r="H14" s="17"/>
      <c r="I14" s="17"/>
      <c r="J14" s="17"/>
      <c r="K14" s="13" t="e">
        <f>'АНД рада'!#REF!</f>
        <v>#REF!</v>
      </c>
      <c r="L14" s="13" t="e">
        <f>'АНД рада'!#REF!</f>
        <v>#REF!</v>
      </c>
      <c r="M14" s="13" t="e">
        <f>'АНД рада'!#REF!</f>
        <v>#REF!</v>
      </c>
      <c r="N14" s="13" t="e">
        <f>'АНД рада'!#REF!</f>
        <v>#REF!</v>
      </c>
    </row>
    <row r="15" spans="2:14" ht="15">
      <c r="B15" s="17" t="s">
        <v>28</v>
      </c>
      <c r="C15" s="11">
        <v>38</v>
      </c>
      <c r="D15" s="11">
        <v>15390</v>
      </c>
      <c r="E15" s="11" t="e">
        <f>'Індустріальна рада'!#REF!</f>
        <v>#REF!</v>
      </c>
      <c r="F15" s="11" t="e">
        <f>'Індустріальна рада'!#REF!</f>
        <v>#REF!</v>
      </c>
      <c r="G15" s="17"/>
      <c r="H15" s="17"/>
      <c r="I15" s="17"/>
      <c r="J15" s="17"/>
      <c r="K15" s="13" t="e">
        <f>'Індустріальна рада'!#REF!+'Індустріальна рада'!#REF!</f>
        <v>#REF!</v>
      </c>
      <c r="L15" s="13" t="e">
        <f>'Індустріальна рада'!#REF!</f>
        <v>#REF!</v>
      </c>
      <c r="M15" s="13" t="e">
        <f>'Індустріальна рада'!#REF!</f>
        <v>#REF!</v>
      </c>
      <c r="N15" s="13" t="e">
        <f>'Індустріальна рада'!#REF!</f>
        <v>#REF!</v>
      </c>
    </row>
    <row r="16" spans="2:14" ht="15">
      <c r="B16" s="17" t="s">
        <v>29</v>
      </c>
      <c r="C16" s="11">
        <v>56</v>
      </c>
      <c r="D16" s="11">
        <v>19620</v>
      </c>
      <c r="E16" s="11" t="e">
        <f>'Новокадацька рада'!#REF!</f>
        <v>#REF!</v>
      </c>
      <c r="F16" s="11" t="e">
        <f>'Новокадацька рада'!#REF!</f>
        <v>#REF!</v>
      </c>
      <c r="G16" s="17"/>
      <c r="H16" s="17"/>
      <c r="I16" s="17"/>
      <c r="J16" s="17"/>
      <c r="K16" s="13" t="e">
        <f>'Новокадацька рада'!#REF!+'Новокадацька рада'!#REF!</f>
        <v>#REF!</v>
      </c>
      <c r="L16" s="13" t="e">
        <f>'Новокадацька рада'!#REF!</f>
        <v>#REF!</v>
      </c>
      <c r="M16" s="13" t="e">
        <f>'Новокадацька рада'!#REF!</f>
        <v>#REF!</v>
      </c>
      <c r="N16" s="13" t="e">
        <f>'Новокадацька рада'!#REF!</f>
        <v>#REF!</v>
      </c>
    </row>
    <row r="17" spans="2:14" ht="15">
      <c r="B17" s="17" t="s">
        <v>30</v>
      </c>
      <c r="C17" s="11">
        <v>52</v>
      </c>
      <c r="D17" s="11">
        <v>10485</v>
      </c>
      <c r="E17" s="11" t="e">
        <f>'Самарська рада'!#REF!</f>
        <v>#REF!</v>
      </c>
      <c r="F17" s="11" t="e">
        <f>'Самарська рада'!#REF!</f>
        <v>#REF!</v>
      </c>
      <c r="G17" s="17"/>
      <c r="H17" s="17"/>
      <c r="I17" s="17"/>
      <c r="J17" s="17"/>
      <c r="K17" s="13" t="e">
        <f>'Самарська рада'!#REF!</f>
        <v>#REF!</v>
      </c>
      <c r="L17" s="13" t="e">
        <f>'Самарська рада'!#REF!</f>
        <v>#REF!</v>
      </c>
      <c r="M17" s="13" t="e">
        <f>'Самарська рада'!#REF!</f>
        <v>#REF!</v>
      </c>
      <c r="N17" s="13" t="e">
        <f>'Самарська рада'!#REF!</f>
        <v>#REF!</v>
      </c>
    </row>
    <row r="18" spans="2:14" ht="15">
      <c r="B18" s="17" t="s">
        <v>31</v>
      </c>
      <c r="C18" s="11">
        <v>13</v>
      </c>
      <c r="D18" s="11">
        <v>3750</v>
      </c>
      <c r="E18" s="11" t="e">
        <f>'Соборная рада'!#REF!</f>
        <v>#REF!</v>
      </c>
      <c r="F18" s="11" t="e">
        <f>'Соборная рада'!#REF!</f>
        <v>#REF!</v>
      </c>
      <c r="G18" s="17"/>
      <c r="H18" s="17"/>
      <c r="I18" s="17"/>
      <c r="J18" s="17"/>
      <c r="K18" s="13" t="e">
        <f>'Соборная рада'!#REF!</f>
        <v>#REF!</v>
      </c>
      <c r="L18" s="13" t="e">
        <f>'Соборная рада'!#REF!</f>
        <v>#REF!</v>
      </c>
      <c r="M18" s="13" t="e">
        <f>'Соборная рада'!#REF!</f>
        <v>#REF!</v>
      </c>
      <c r="N18" s="13" t="e">
        <f>'Соборная рада'!#REF!</f>
        <v>#REF!</v>
      </c>
    </row>
    <row r="19" spans="2:14" ht="15">
      <c r="B19" s="17" t="s">
        <v>32</v>
      </c>
      <c r="C19" s="11">
        <v>20</v>
      </c>
      <c r="D19" s="11">
        <v>7350</v>
      </c>
      <c r="E19" s="11" t="e">
        <f>'Центральна рада'!#REF!</f>
        <v>#REF!</v>
      </c>
      <c r="F19" s="11" t="e">
        <f>'Центральна рада'!#REF!</f>
        <v>#REF!</v>
      </c>
      <c r="G19" s="17"/>
      <c r="H19" s="17"/>
      <c r="I19" s="17"/>
      <c r="J19" s="17"/>
      <c r="K19" s="13" t="e">
        <f>'Центральна рада'!#REF!+'Центральна рада'!#REF!</f>
        <v>#REF!</v>
      </c>
      <c r="L19" s="13" t="e">
        <f>'Центральна рада'!#REF!</f>
        <v>#REF!</v>
      </c>
      <c r="M19" s="13" t="e">
        <f>'Центральна рада'!#REF!</f>
        <v>#REF!</v>
      </c>
      <c r="N19" s="13" t="e">
        <f>'Центральна рада'!#REF!</f>
        <v>#REF!</v>
      </c>
    </row>
    <row r="20" spans="2:14" ht="15">
      <c r="B20" s="17" t="s">
        <v>33</v>
      </c>
      <c r="C20" s="11">
        <v>61</v>
      </c>
      <c r="D20" s="11">
        <v>37370</v>
      </c>
      <c r="E20" s="11" t="e">
        <f>'Чечелівська рада'!#REF!</f>
        <v>#REF!</v>
      </c>
      <c r="F20" s="11" t="e">
        <f>'Чечелівська рада'!#REF!</f>
        <v>#REF!</v>
      </c>
      <c r="G20" s="17"/>
      <c r="H20" s="17"/>
      <c r="I20" s="17"/>
      <c r="J20" s="17"/>
      <c r="K20" s="13" t="e">
        <f>'Чечелівська рада'!#REF!</f>
        <v>#REF!</v>
      </c>
      <c r="L20" s="13" t="e">
        <f>'Чечелівська рада'!#REF!</f>
        <v>#REF!</v>
      </c>
      <c r="M20" s="13" t="e">
        <f>'Чечелівська рада'!#REF!</f>
        <v>#REF!</v>
      </c>
      <c r="N20" s="13" t="e">
        <f>'Чечелівська рада'!#REF!</f>
        <v>#REF!</v>
      </c>
    </row>
    <row r="21" spans="2:14" ht="15">
      <c r="B21" s="17" t="s">
        <v>34</v>
      </c>
      <c r="C21" s="11">
        <v>38</v>
      </c>
      <c r="D21" s="11">
        <v>14800</v>
      </c>
      <c r="E21" s="11" t="e">
        <f>'Шевченківська рада'!#REF!</f>
        <v>#REF!</v>
      </c>
      <c r="F21" s="11" t="e">
        <f>'Шевченківська рада'!#REF!</f>
        <v>#REF!</v>
      </c>
      <c r="G21" s="17"/>
      <c r="H21" s="17"/>
      <c r="I21" s="17"/>
      <c r="J21" s="17"/>
      <c r="K21" s="13" t="e">
        <f>'Шевченківська рада'!#REF!</f>
        <v>#REF!</v>
      </c>
      <c r="L21" s="13">
        <f>'Шевченківська рада'!E37</f>
        <v>0</v>
      </c>
      <c r="M21" s="13" t="e">
        <f>'Шевченківська рада'!#REF!</f>
        <v>#REF!</v>
      </c>
      <c r="N21" s="13">
        <f>'Шевченківська рада'!D37</f>
        <v>0</v>
      </c>
    </row>
    <row r="22" spans="2:14" ht="15">
      <c r="B22" s="17" t="s">
        <v>35</v>
      </c>
      <c r="C22" s="11">
        <f aca="true" t="shared" si="0" ref="C22:J22">SUM(C14:C21)</f>
        <v>304</v>
      </c>
      <c r="D22" s="11">
        <f t="shared" si="0"/>
        <v>117761</v>
      </c>
      <c r="E22" s="11" t="e">
        <f t="shared" si="0"/>
        <v>#REF!</v>
      </c>
      <c r="F22" s="11" t="e">
        <f t="shared" si="0"/>
        <v>#REF!</v>
      </c>
      <c r="G22" s="17">
        <f t="shared" si="0"/>
        <v>0</v>
      </c>
      <c r="H22" s="17">
        <f t="shared" si="0"/>
        <v>0</v>
      </c>
      <c r="I22" s="17">
        <f t="shared" si="0"/>
        <v>0</v>
      </c>
      <c r="J22" s="17">
        <f t="shared" si="0"/>
        <v>0</v>
      </c>
      <c r="K22" s="13" t="e">
        <f>SUM(K14:K21)</f>
        <v>#REF!</v>
      </c>
      <c r="L22" s="13" t="e">
        <f>SUM(L14:L21)</f>
        <v>#REF!</v>
      </c>
      <c r="M22" s="13" t="e">
        <f>SUM(M14:M21)</f>
        <v>#REF!</v>
      </c>
      <c r="N22" s="13" t="e">
        <f>SUM(N14:N21)</f>
        <v>#REF!</v>
      </c>
    </row>
    <row r="24" spans="7:14" ht="12.75">
      <c r="G24" s="70" t="s">
        <v>37</v>
      </c>
      <c r="H24" s="70"/>
      <c r="I24" s="13">
        <f>I22+J22</f>
        <v>0</v>
      </c>
      <c r="J24" s="13" t="e">
        <f>'АНД рада'!#REF!+'Індустріальна рада'!#REF!+'Новокадацька рада'!#REF!+'Самарська рада'!#REF!+'Соборная рада'!#REF!+'Центральна рада'!#REF!+'Чечелівська рада'!#REF!+'Шевченківська рада'!#REF!</f>
        <v>#REF!</v>
      </c>
      <c r="M24" t="e">
        <f>M22-K22</f>
        <v>#REF!</v>
      </c>
      <c r="N24" t="e">
        <f>N22-L22</f>
        <v>#REF!</v>
      </c>
    </row>
    <row r="25" spans="7:12" ht="12.75">
      <c r="G25" s="70" t="s">
        <v>38</v>
      </c>
      <c r="H25" s="70"/>
      <c r="I25" s="13">
        <f>G22+H22</f>
        <v>0</v>
      </c>
      <c r="J25" s="13" t="e">
        <f>'АНД рада'!#REF!+'Індустріальна рада'!#REF!+'Новокадацька рада'!#REF!+'Самарська рада'!#REF!+'Соборная рада'!#REF!+'Центральна рада'!#REF!+'Чечелівська рада'!#REF!+'Шевченківська рада'!#REF!</f>
        <v>#REF!</v>
      </c>
      <c r="K25" s="14" t="s">
        <v>42</v>
      </c>
      <c r="L25" s="14" t="s">
        <v>43</v>
      </c>
    </row>
    <row r="26" spans="7:12" ht="12.75">
      <c r="G26" s="70" t="s">
        <v>39</v>
      </c>
      <c r="H26" s="70"/>
      <c r="I26" s="13">
        <f>SUM(I24:I25)</f>
        <v>0</v>
      </c>
      <c r="J26" s="13" t="e">
        <f>SUM(J24:J25)</f>
        <v>#REF!</v>
      </c>
      <c r="K26" s="14">
        <v>280</v>
      </c>
      <c r="L26" s="14" t="e">
        <f>J26+K26</f>
        <v>#REF!</v>
      </c>
    </row>
    <row r="30" spans="2:3" ht="12.75">
      <c r="B30" t="s">
        <v>50</v>
      </c>
      <c r="C30" t="e">
        <f>'АНД рада'!#REF!+'Індустріальна рада'!#REF!+'Новокадацька рада'!#REF!+'Самарська рада'!#REF!+'Соборная рада'!#REF!+'Центральна рада'!#REF!+'Чечелівська рада'!#REF!+'Шевченківська рада'!#REF!</f>
        <v>#REF!</v>
      </c>
    </row>
    <row r="31" ht="12.75">
      <c r="C31" t="s">
        <v>51</v>
      </c>
    </row>
    <row r="33" spans="9:11" ht="12.75">
      <c r="I33" s="67" t="s">
        <v>53</v>
      </c>
      <c r="J33" s="67"/>
      <c r="K33" s="67"/>
    </row>
    <row r="34" spans="4:11" ht="15">
      <c r="D34" s="11" t="s">
        <v>25</v>
      </c>
      <c r="E34" s="11" t="s">
        <v>10</v>
      </c>
      <c r="F34" s="11" t="s">
        <v>11</v>
      </c>
      <c r="G34" s="19" t="s">
        <v>52</v>
      </c>
      <c r="I34" s="31" t="s">
        <v>25</v>
      </c>
      <c r="J34" s="31" t="s">
        <v>20</v>
      </c>
      <c r="K34" s="31" t="s">
        <v>54</v>
      </c>
    </row>
    <row r="35" spans="2:8" ht="15">
      <c r="B35" s="17" t="s">
        <v>27</v>
      </c>
      <c r="C35" s="11">
        <v>26</v>
      </c>
      <c r="D35">
        <v>0</v>
      </c>
      <c r="E35">
        <v>1</v>
      </c>
      <c r="F35">
        <v>1</v>
      </c>
      <c r="G35">
        <v>24</v>
      </c>
      <c r="H35">
        <f>F35+G35</f>
        <v>25</v>
      </c>
    </row>
    <row r="36" spans="2:8" ht="15">
      <c r="B36" s="17" t="s">
        <v>28</v>
      </c>
      <c r="C36" s="11">
        <v>38</v>
      </c>
      <c r="D36">
        <v>1</v>
      </c>
      <c r="E36">
        <v>12</v>
      </c>
      <c r="F36">
        <v>4</v>
      </c>
      <c r="G36">
        <v>21</v>
      </c>
      <c r="H36">
        <f aca="true" t="shared" si="1" ref="H36:H42">F36+G36</f>
        <v>25</v>
      </c>
    </row>
    <row r="37" spans="2:8" ht="15">
      <c r="B37" s="17" t="s">
        <v>29</v>
      </c>
      <c r="C37" s="11">
        <v>56</v>
      </c>
      <c r="D37">
        <v>3</v>
      </c>
      <c r="E37">
        <v>13</v>
      </c>
      <c r="F37">
        <v>15</v>
      </c>
      <c r="G37">
        <v>25</v>
      </c>
      <c r="H37">
        <f t="shared" si="1"/>
        <v>40</v>
      </c>
    </row>
    <row r="38" spans="2:8" ht="15">
      <c r="B38" s="17" t="s">
        <v>30</v>
      </c>
      <c r="C38" s="11">
        <v>52</v>
      </c>
      <c r="D38">
        <v>0</v>
      </c>
      <c r="E38">
        <v>4</v>
      </c>
      <c r="F38">
        <v>11</v>
      </c>
      <c r="G38">
        <v>37</v>
      </c>
      <c r="H38">
        <f t="shared" si="1"/>
        <v>48</v>
      </c>
    </row>
    <row r="39" spans="2:8" ht="15">
      <c r="B39" s="17" t="s">
        <v>31</v>
      </c>
      <c r="C39" s="11">
        <v>13</v>
      </c>
      <c r="D39">
        <v>0</v>
      </c>
      <c r="E39">
        <v>0</v>
      </c>
      <c r="F39">
        <v>1</v>
      </c>
      <c r="G39">
        <v>12</v>
      </c>
      <c r="H39">
        <f t="shared" si="1"/>
        <v>13</v>
      </c>
    </row>
    <row r="40" spans="2:8" ht="15">
      <c r="B40" s="17" t="s">
        <v>32</v>
      </c>
      <c r="C40" s="11">
        <v>20</v>
      </c>
      <c r="D40">
        <v>1</v>
      </c>
      <c r="E40">
        <v>0</v>
      </c>
      <c r="F40">
        <v>4</v>
      </c>
      <c r="G40">
        <v>15</v>
      </c>
      <c r="H40">
        <f t="shared" si="1"/>
        <v>19</v>
      </c>
    </row>
    <row r="41" spans="2:8" ht="15">
      <c r="B41" s="17" t="s">
        <v>33</v>
      </c>
      <c r="C41" s="11">
        <v>61</v>
      </c>
      <c r="D41">
        <v>0</v>
      </c>
      <c r="E41">
        <v>15</v>
      </c>
      <c r="F41">
        <v>19</v>
      </c>
      <c r="G41">
        <v>27</v>
      </c>
      <c r="H41">
        <f t="shared" si="1"/>
        <v>46</v>
      </c>
    </row>
    <row r="42" spans="2:8" ht="15">
      <c r="B42" s="17" t="s">
        <v>34</v>
      </c>
      <c r="C42" s="11">
        <v>38</v>
      </c>
      <c r="D42">
        <v>0</v>
      </c>
      <c r="E42">
        <v>6</v>
      </c>
      <c r="F42">
        <v>2</v>
      </c>
      <c r="G42">
        <v>30</v>
      </c>
      <c r="H42">
        <f t="shared" si="1"/>
        <v>32</v>
      </c>
    </row>
    <row r="43" spans="2:11" ht="15">
      <c r="B43" s="17" t="s">
        <v>35</v>
      </c>
      <c r="C43" s="11">
        <f aca="true" t="shared" si="2" ref="C43:H43">SUM(C35:C42)</f>
        <v>304</v>
      </c>
      <c r="D43">
        <f t="shared" si="2"/>
        <v>5</v>
      </c>
      <c r="E43">
        <f t="shared" si="2"/>
        <v>51</v>
      </c>
      <c r="F43">
        <f t="shared" si="2"/>
        <v>57</v>
      </c>
      <c r="G43">
        <f t="shared" si="2"/>
        <v>191</v>
      </c>
      <c r="H43">
        <f t="shared" si="2"/>
        <v>248</v>
      </c>
      <c r="I43">
        <f>D43/C43*100</f>
        <v>1.644736842105263</v>
      </c>
      <c r="J43">
        <f>E43/C43*100</f>
        <v>16.776315789473685</v>
      </c>
      <c r="K43">
        <f>H43/C43*100</f>
        <v>81.57894736842105</v>
      </c>
    </row>
    <row r="45" spans="9:12" ht="12.75">
      <c r="I45">
        <v>2</v>
      </c>
      <c r="J45">
        <v>16</v>
      </c>
      <c r="K45">
        <v>82</v>
      </c>
      <c r="L45">
        <f>K45+J45+I45</f>
        <v>100</v>
      </c>
    </row>
    <row r="50" spans="1:5" ht="48.75" customHeight="1">
      <c r="A50" s="71" t="s">
        <v>59</v>
      </c>
      <c r="B50" s="71"/>
      <c r="C50" s="71"/>
      <c r="D50" s="71"/>
      <c r="E50" s="71"/>
    </row>
    <row r="53" spans="2:7" s="15" customFormat="1" ht="18">
      <c r="B53" s="17"/>
      <c r="C53" s="34" t="s">
        <v>57</v>
      </c>
      <c r="D53" s="35" t="s">
        <v>56</v>
      </c>
      <c r="E53" s="5"/>
      <c r="F53" s="5"/>
      <c r="G53" s="5"/>
    </row>
    <row r="54" spans="2:7" ht="18">
      <c r="B54" s="34" t="s">
        <v>25</v>
      </c>
      <c r="C54" s="35">
        <v>5</v>
      </c>
      <c r="D54" s="36">
        <f>C54/C58*100</f>
        <v>1.644736842105263</v>
      </c>
      <c r="E54" s="30"/>
      <c r="F54" s="30"/>
      <c r="G54" s="30"/>
    </row>
    <row r="55" spans="2:7" ht="18">
      <c r="B55" s="34" t="s">
        <v>55</v>
      </c>
      <c r="C55" s="35">
        <v>51</v>
      </c>
      <c r="D55" s="36">
        <f>C55/C58*100</f>
        <v>16.776315789473685</v>
      </c>
      <c r="E55" s="30"/>
      <c r="F55" s="32"/>
      <c r="G55" s="30"/>
    </row>
    <row r="56" spans="2:7" ht="18">
      <c r="B56" s="34" t="s">
        <v>8</v>
      </c>
      <c r="C56" s="35">
        <v>57</v>
      </c>
      <c r="D56" s="36">
        <f>C56/C58*100</f>
        <v>18.75</v>
      </c>
      <c r="E56" s="30"/>
      <c r="F56" s="33"/>
      <c r="G56" s="30"/>
    </row>
    <row r="57" spans="2:7" ht="18">
      <c r="B57" s="34" t="s">
        <v>13</v>
      </c>
      <c r="C57" s="35">
        <v>191</v>
      </c>
      <c r="D57" s="36">
        <f>C57/C58*100</f>
        <v>62.82894736842105</v>
      </c>
      <c r="E57" s="30"/>
      <c r="F57" s="30"/>
      <c r="G57" s="30"/>
    </row>
    <row r="58" spans="2:7" ht="18">
      <c r="B58" s="34" t="s">
        <v>58</v>
      </c>
      <c r="C58" s="35">
        <v>304</v>
      </c>
      <c r="D58" s="35">
        <f>C58/C58*100</f>
        <v>100</v>
      </c>
      <c r="E58" s="30"/>
      <c r="F58" s="30"/>
      <c r="G58" s="30"/>
    </row>
    <row r="59" spans="2:7" ht="18">
      <c r="B59" s="30"/>
      <c r="C59" s="30"/>
      <c r="D59" s="30"/>
      <c r="E59" s="30"/>
      <c r="F59" s="30"/>
      <c r="G59" s="30"/>
    </row>
    <row r="60" spans="2:7" ht="18">
      <c r="B60" s="30"/>
      <c r="C60" s="30"/>
      <c r="D60" s="30"/>
      <c r="E60" s="30"/>
      <c r="F60" s="30"/>
      <c r="G60" s="30"/>
    </row>
    <row r="61" spans="2:7" ht="18">
      <c r="B61" s="30"/>
      <c r="C61" s="30"/>
      <c r="D61" s="30"/>
      <c r="E61" s="30"/>
      <c r="F61" s="30"/>
      <c r="G61" s="30"/>
    </row>
    <row r="62" spans="1:7" ht="33.75" customHeight="1">
      <c r="A62" s="71" t="s">
        <v>60</v>
      </c>
      <c r="B62" s="71"/>
      <c r="C62" s="71"/>
      <c r="D62" s="71"/>
      <c r="E62" s="71"/>
      <c r="F62" s="30"/>
      <c r="G62" s="30"/>
    </row>
    <row r="63" spans="2:7" ht="18">
      <c r="B63" s="30"/>
      <c r="C63" s="30"/>
      <c r="D63" s="30"/>
      <c r="E63" s="30"/>
      <c r="F63" s="30"/>
      <c r="G63" s="30"/>
    </row>
    <row r="64" spans="2:4" ht="18">
      <c r="B64" s="17"/>
      <c r="C64" s="34" t="s">
        <v>57</v>
      </c>
      <c r="D64" s="35" t="s">
        <v>56</v>
      </c>
    </row>
    <row r="65" spans="2:4" ht="18">
      <c r="B65" s="34" t="s">
        <v>25</v>
      </c>
      <c r="C65" s="35">
        <v>2</v>
      </c>
      <c r="D65" s="36">
        <f>C65/C69*100</f>
        <v>6.0606060606060606</v>
      </c>
    </row>
    <row r="66" spans="2:4" ht="18">
      <c r="B66" s="34" t="s">
        <v>55</v>
      </c>
      <c r="C66" s="35">
        <v>7</v>
      </c>
      <c r="D66" s="36">
        <f>C66/C69*100</f>
        <v>21.21212121212121</v>
      </c>
    </row>
    <row r="67" spans="2:6" ht="18">
      <c r="B67" s="34" t="s">
        <v>8</v>
      </c>
      <c r="C67" s="35">
        <v>22</v>
      </c>
      <c r="D67" s="36">
        <f>C67/C69*100</f>
        <v>66.66666666666666</v>
      </c>
      <c r="F67" s="37"/>
    </row>
    <row r="68" spans="2:4" ht="18">
      <c r="B68" s="34" t="s">
        <v>13</v>
      </c>
      <c r="C68" s="35">
        <v>2</v>
      </c>
      <c r="D68" s="36">
        <f>C68/C69*100</f>
        <v>6.0606060606060606</v>
      </c>
    </row>
    <row r="69" spans="2:4" ht="18">
      <c r="B69" s="34" t="s">
        <v>58</v>
      </c>
      <c r="C69" s="35">
        <v>33</v>
      </c>
      <c r="D69" s="35">
        <f>C69/C69*100</f>
        <v>100</v>
      </c>
    </row>
  </sheetData>
  <sheetProtection/>
  <mergeCells count="8">
    <mergeCell ref="H3:I3"/>
    <mergeCell ref="D11:I11"/>
    <mergeCell ref="G24:H24"/>
    <mergeCell ref="G25:H25"/>
    <mergeCell ref="A50:E50"/>
    <mergeCell ref="A62:E62"/>
    <mergeCell ref="I33:K33"/>
    <mergeCell ref="G26:H26"/>
  </mergeCells>
  <printOptions/>
  <pageMargins left="0.75" right="0.75" top="1" bottom="1" header="0.5" footer="0.5"/>
  <pageSetup horizontalDpi="600" verticalDpi="600" orientation="portrait" paperSize="9" r:id="rId1"/>
  <ignoredErrors>
    <ignoredError sqref="L1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1">
      <selection activeCell="B9" sqref="B9"/>
    </sheetView>
  </sheetViews>
  <sheetFormatPr defaultColWidth="9.140625" defaultRowHeight="12.75"/>
  <cols>
    <col min="1" max="1" width="9.140625" style="21" customWidth="1"/>
    <col min="2" max="2" width="34.28125" style="43" customWidth="1"/>
    <col min="3" max="3" width="27.140625" style="61" customWidth="1"/>
  </cols>
  <sheetData>
    <row r="1" spans="2:6" ht="15">
      <c r="B1" s="66" t="s">
        <v>154</v>
      </c>
      <c r="C1" s="66"/>
      <c r="D1" s="22"/>
      <c r="E1" s="22"/>
      <c r="F1" s="22"/>
    </row>
    <row r="2" spans="1:6" ht="47.25" customHeight="1">
      <c r="A2" s="9" t="s">
        <v>0</v>
      </c>
      <c r="B2" s="40" t="s">
        <v>2</v>
      </c>
      <c r="C2" s="9" t="s">
        <v>3</v>
      </c>
      <c r="D2" s="2"/>
      <c r="E2" s="2"/>
      <c r="F2" s="2"/>
    </row>
    <row r="3" spans="1:3" ht="15">
      <c r="A3" s="12">
        <v>1</v>
      </c>
      <c r="B3" s="16" t="s">
        <v>221</v>
      </c>
      <c r="C3" s="12" t="s">
        <v>140</v>
      </c>
    </row>
    <row r="4" spans="1:3" ht="30.75">
      <c r="A4" s="12">
        <f aca="true" t="shared" si="0" ref="A4:A23">A3+1</f>
        <v>2</v>
      </c>
      <c r="B4" s="16" t="s">
        <v>222</v>
      </c>
      <c r="C4" s="12" t="s">
        <v>141</v>
      </c>
    </row>
    <row r="5" spans="1:3" ht="46.5">
      <c r="A5" s="12">
        <f t="shared" si="0"/>
        <v>3</v>
      </c>
      <c r="B5" s="16" t="s">
        <v>223</v>
      </c>
      <c r="C5" s="12" t="s">
        <v>142</v>
      </c>
    </row>
    <row r="6" spans="1:3" ht="15">
      <c r="A6" s="12">
        <f t="shared" si="0"/>
        <v>4</v>
      </c>
      <c r="B6" s="16" t="s">
        <v>224</v>
      </c>
      <c r="C6" s="12" t="s">
        <v>143</v>
      </c>
    </row>
    <row r="7" spans="1:3" ht="15">
      <c r="A7" s="12">
        <f t="shared" si="0"/>
        <v>5</v>
      </c>
      <c r="B7" s="16" t="s">
        <v>225</v>
      </c>
      <c r="C7" s="12" t="s">
        <v>144</v>
      </c>
    </row>
    <row r="8" spans="1:3" ht="30.75">
      <c r="A8" s="12">
        <f t="shared" si="0"/>
        <v>6</v>
      </c>
      <c r="B8" s="16" t="s">
        <v>226</v>
      </c>
      <c r="C8" s="12" t="s">
        <v>145</v>
      </c>
    </row>
    <row r="9" spans="1:3" ht="30.75">
      <c r="A9" s="12">
        <f t="shared" si="0"/>
        <v>7</v>
      </c>
      <c r="B9" s="16" t="s">
        <v>227</v>
      </c>
      <c r="C9" s="12" t="s">
        <v>146</v>
      </c>
    </row>
    <row r="10" spans="1:3" ht="30.75">
      <c r="A10" s="12">
        <f t="shared" si="0"/>
        <v>8</v>
      </c>
      <c r="B10" s="16" t="s">
        <v>228</v>
      </c>
      <c r="C10" s="12" t="s">
        <v>147</v>
      </c>
    </row>
    <row r="11" spans="1:3" ht="30.75">
      <c r="A11" s="12">
        <f t="shared" si="0"/>
        <v>9</v>
      </c>
      <c r="B11" s="16" t="s">
        <v>229</v>
      </c>
      <c r="C11" s="12" t="s">
        <v>230</v>
      </c>
    </row>
    <row r="12" spans="1:3" ht="46.5">
      <c r="A12" s="12">
        <f t="shared" si="0"/>
        <v>10</v>
      </c>
      <c r="B12" s="16" t="s">
        <v>231</v>
      </c>
      <c r="C12" s="12" t="s">
        <v>232</v>
      </c>
    </row>
    <row r="13" spans="1:3" ht="30.75">
      <c r="A13" s="12">
        <f t="shared" si="0"/>
        <v>11</v>
      </c>
      <c r="B13" s="62" t="s">
        <v>233</v>
      </c>
      <c r="C13" s="12" t="s">
        <v>234</v>
      </c>
    </row>
    <row r="14" spans="1:3" ht="15">
      <c r="A14" s="12">
        <f t="shared" si="0"/>
        <v>12</v>
      </c>
      <c r="B14" s="16" t="s">
        <v>206</v>
      </c>
      <c r="C14" s="12" t="s">
        <v>148</v>
      </c>
    </row>
    <row r="15" spans="1:3" ht="15">
      <c r="A15" s="12">
        <f t="shared" si="0"/>
        <v>13</v>
      </c>
      <c r="B15" s="16" t="s">
        <v>207</v>
      </c>
      <c r="C15" s="12" t="s">
        <v>149</v>
      </c>
    </row>
    <row r="16" spans="1:3" ht="46.5">
      <c r="A16" s="12">
        <f t="shared" si="0"/>
        <v>14</v>
      </c>
      <c r="B16" s="16" t="s">
        <v>208</v>
      </c>
      <c r="C16" s="12" t="s">
        <v>209</v>
      </c>
    </row>
    <row r="17" spans="1:3" ht="15">
      <c r="A17" s="12">
        <f t="shared" si="0"/>
        <v>15</v>
      </c>
      <c r="B17" s="16" t="s">
        <v>213</v>
      </c>
      <c r="C17" s="12" t="s">
        <v>210</v>
      </c>
    </row>
    <row r="18" spans="1:3" ht="30.75">
      <c r="A18" s="12">
        <f t="shared" si="0"/>
        <v>16</v>
      </c>
      <c r="B18" s="16" t="s">
        <v>211</v>
      </c>
      <c r="C18" s="12" t="s">
        <v>150</v>
      </c>
    </row>
    <row r="19" spans="1:3" ht="15">
      <c r="A19" s="12">
        <f t="shared" si="0"/>
        <v>17</v>
      </c>
      <c r="B19" s="16" t="s">
        <v>214</v>
      </c>
      <c r="C19" s="12" t="s">
        <v>151</v>
      </c>
    </row>
    <row r="20" spans="1:3" ht="30.75">
      <c r="A20" s="12">
        <f t="shared" si="0"/>
        <v>18</v>
      </c>
      <c r="B20" s="16" t="s">
        <v>215</v>
      </c>
      <c r="C20" s="12" t="s">
        <v>216</v>
      </c>
    </row>
    <row r="21" spans="1:3" ht="46.5">
      <c r="A21" s="12">
        <f t="shared" si="0"/>
        <v>19</v>
      </c>
      <c r="B21" s="10" t="s">
        <v>218</v>
      </c>
      <c r="C21" s="12" t="s">
        <v>152</v>
      </c>
    </row>
    <row r="22" spans="1:3" ht="30.75">
      <c r="A22" s="12">
        <f t="shared" si="0"/>
        <v>20</v>
      </c>
      <c r="B22" s="16" t="s">
        <v>219</v>
      </c>
      <c r="C22" s="12" t="s">
        <v>217</v>
      </c>
    </row>
    <row r="23" spans="1:3" ht="62.25">
      <c r="A23" s="12">
        <f t="shared" si="0"/>
        <v>21</v>
      </c>
      <c r="B23" s="16" t="s">
        <v>220</v>
      </c>
      <c r="C23" s="12" t="s">
        <v>153</v>
      </c>
    </row>
  </sheetData>
  <sheetProtection/>
  <mergeCells count="1">
    <mergeCell ref="B1:C1"/>
  </mergeCells>
  <hyperlinks>
    <hyperlink ref="B13" r:id="rId1" display="https://dniprorada.gov.ua/page/komunalne-nekomercijne-pidpriemstvo-miska-klinichna-likarnya-6-dniprovskoi-miskoi-radi"/>
  </hyperlinks>
  <printOptions/>
  <pageMargins left="0.75" right="0.75" top="1" bottom="1" header="0.5" footer="0.5"/>
  <pageSetup horizontalDpi="600" verticalDpi="600" orientation="portrait" paperSize="9" scale="8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5"/>
  <sheetViews>
    <sheetView view="pageBreakPreview" zoomScale="130" zoomScaleSheetLayoutView="130" zoomScalePageLayoutView="0" workbookViewId="0" topLeftCell="A1">
      <selection activeCell="C5" sqref="C5"/>
    </sheetView>
  </sheetViews>
  <sheetFormatPr defaultColWidth="9.140625" defaultRowHeight="12.75"/>
  <cols>
    <col min="1" max="1" width="7.57421875" style="4" customWidth="1"/>
    <col min="2" max="2" width="39.7109375" style="42" customWidth="1"/>
    <col min="3" max="3" width="24.140625" style="4" customWidth="1"/>
  </cols>
  <sheetData>
    <row r="1" ht="15">
      <c r="B1" s="42" t="s">
        <v>139</v>
      </c>
    </row>
    <row r="2" spans="1:8" ht="31.5" customHeight="1">
      <c r="A2" s="9" t="s">
        <v>0</v>
      </c>
      <c r="B2" s="44" t="s">
        <v>2</v>
      </c>
      <c r="C2" s="9" t="s">
        <v>3</v>
      </c>
      <c r="D2" s="2"/>
      <c r="E2" s="2"/>
      <c r="F2" s="2"/>
      <c r="G2" s="2"/>
      <c r="H2" s="2"/>
    </row>
    <row r="3" spans="1:3" ht="30.75">
      <c r="A3" s="12">
        <v>1</v>
      </c>
      <c r="B3" s="16" t="s">
        <v>235</v>
      </c>
      <c r="C3" s="12" t="s">
        <v>124</v>
      </c>
    </row>
    <row r="4" spans="1:3" ht="15">
      <c r="A4" s="12">
        <f>A3+1</f>
        <v>2</v>
      </c>
      <c r="B4" s="16" t="s">
        <v>236</v>
      </c>
      <c r="C4" s="12" t="s">
        <v>125</v>
      </c>
    </row>
    <row r="5" spans="1:3" ht="30.75">
      <c r="A5" s="12">
        <f aca="true" t="shared" si="0" ref="A5:A23">A4+1</f>
        <v>3</v>
      </c>
      <c r="B5" s="16" t="s">
        <v>237</v>
      </c>
      <c r="C5" s="12" t="s">
        <v>321</v>
      </c>
    </row>
    <row r="6" spans="1:3" ht="15">
      <c r="A6" s="12">
        <f t="shared" si="0"/>
        <v>4</v>
      </c>
      <c r="B6" s="16" t="s">
        <v>238</v>
      </c>
      <c r="C6" s="12" t="s">
        <v>126</v>
      </c>
    </row>
    <row r="7" spans="1:3" ht="15">
      <c r="A7" s="12">
        <f t="shared" si="0"/>
        <v>5</v>
      </c>
      <c r="B7" s="16" t="s">
        <v>239</v>
      </c>
      <c r="C7" s="12" t="s">
        <v>127</v>
      </c>
    </row>
    <row r="8" spans="1:3" ht="30.75">
      <c r="A8" s="12">
        <f t="shared" si="0"/>
        <v>6</v>
      </c>
      <c r="B8" s="16" t="s">
        <v>238</v>
      </c>
      <c r="C8" s="12" t="s">
        <v>240</v>
      </c>
    </row>
    <row r="9" spans="1:3" ht="15">
      <c r="A9" s="12">
        <f t="shared" si="0"/>
        <v>7</v>
      </c>
      <c r="B9" s="16" t="s">
        <v>238</v>
      </c>
      <c r="C9" s="12" t="s">
        <v>129</v>
      </c>
    </row>
    <row r="10" spans="1:3" ht="30.75">
      <c r="A10" s="12">
        <f t="shared" si="0"/>
        <v>8</v>
      </c>
      <c r="B10" s="16" t="s">
        <v>169</v>
      </c>
      <c r="C10" s="12" t="s">
        <v>138</v>
      </c>
    </row>
    <row r="11" spans="1:3" ht="15">
      <c r="A11" s="12">
        <f t="shared" si="0"/>
        <v>9</v>
      </c>
      <c r="B11" s="16" t="s">
        <v>241</v>
      </c>
      <c r="C11" s="12" t="s">
        <v>242</v>
      </c>
    </row>
    <row r="12" spans="1:3" ht="30.75">
      <c r="A12" s="12">
        <f t="shared" si="0"/>
        <v>10</v>
      </c>
      <c r="B12" s="16" t="s">
        <v>243</v>
      </c>
      <c r="C12" s="12" t="s">
        <v>137</v>
      </c>
    </row>
    <row r="13" spans="1:3" ht="30.75">
      <c r="A13" s="12">
        <f t="shared" si="0"/>
        <v>11</v>
      </c>
      <c r="B13" s="16" t="s">
        <v>244</v>
      </c>
      <c r="C13" s="12" t="s">
        <v>135</v>
      </c>
    </row>
    <row r="14" spans="1:3" ht="46.5">
      <c r="A14" s="12">
        <f t="shared" si="0"/>
        <v>12</v>
      </c>
      <c r="B14" s="16" t="s">
        <v>245</v>
      </c>
      <c r="C14" s="12" t="s">
        <v>136</v>
      </c>
    </row>
    <row r="15" spans="1:3" ht="30.75">
      <c r="A15" s="12">
        <f t="shared" si="0"/>
        <v>13</v>
      </c>
      <c r="B15" s="16" t="s">
        <v>246</v>
      </c>
      <c r="C15" s="12" t="s">
        <v>134</v>
      </c>
    </row>
    <row r="16" spans="1:3" ht="15">
      <c r="A16" s="12">
        <f t="shared" si="0"/>
        <v>14</v>
      </c>
      <c r="B16" s="16" t="s">
        <v>238</v>
      </c>
      <c r="C16" s="12" t="s">
        <v>131</v>
      </c>
    </row>
    <row r="17" spans="1:3" ht="15">
      <c r="A17" s="12">
        <f t="shared" si="0"/>
        <v>15</v>
      </c>
      <c r="B17" s="16" t="s">
        <v>247</v>
      </c>
      <c r="C17" s="12" t="s">
        <v>128</v>
      </c>
    </row>
    <row r="18" spans="1:3" ht="30.75">
      <c r="A18" s="12">
        <f t="shared" si="0"/>
        <v>16</v>
      </c>
      <c r="B18" s="16" t="s">
        <v>248</v>
      </c>
      <c r="C18" s="12" t="s">
        <v>133</v>
      </c>
    </row>
    <row r="19" spans="1:3" ht="30.75">
      <c r="A19" s="12">
        <f t="shared" si="0"/>
        <v>17</v>
      </c>
      <c r="B19" s="16" t="s">
        <v>254</v>
      </c>
      <c r="C19" s="12" t="s">
        <v>132</v>
      </c>
    </row>
    <row r="20" spans="1:3" ht="30.75">
      <c r="A20" s="12">
        <f t="shared" si="0"/>
        <v>18</v>
      </c>
      <c r="B20" s="41" t="s">
        <v>253</v>
      </c>
      <c r="C20" s="12" t="s">
        <v>130</v>
      </c>
    </row>
    <row r="21" spans="1:3" ht="30.75">
      <c r="A21" s="12">
        <f t="shared" si="0"/>
        <v>19</v>
      </c>
      <c r="B21" s="16" t="s">
        <v>249</v>
      </c>
      <c r="C21" s="12" t="s">
        <v>250</v>
      </c>
    </row>
    <row r="22" spans="1:3" ht="15">
      <c r="A22" s="12">
        <f t="shared" si="0"/>
        <v>20</v>
      </c>
      <c r="B22" s="16" t="s">
        <v>14</v>
      </c>
      <c r="C22" s="12" t="s">
        <v>123</v>
      </c>
    </row>
    <row r="23" spans="1:3" ht="15">
      <c r="A23" s="12">
        <f t="shared" si="0"/>
        <v>21</v>
      </c>
      <c r="B23" s="16" t="s">
        <v>251</v>
      </c>
      <c r="C23" s="12" t="s">
        <v>252</v>
      </c>
    </row>
    <row r="24" spans="1:3" ht="15">
      <c r="A24" s="21"/>
      <c r="C24" s="3"/>
    </row>
    <row r="25" ht="15">
      <c r="A25" s="21"/>
    </row>
    <row r="26" spans="1:3" ht="15">
      <c r="A26" s="21"/>
      <c r="C26" s="29"/>
    </row>
    <row r="27" spans="1:3" ht="15">
      <c r="A27" s="21"/>
      <c r="C27" s="29"/>
    </row>
    <row r="28" ht="15">
      <c r="A28" s="21"/>
    </row>
    <row r="29" ht="15">
      <c r="A29" s="21"/>
    </row>
    <row r="30" ht="15">
      <c r="A30" s="21"/>
    </row>
    <row r="31" ht="15">
      <c r="A31" s="21"/>
    </row>
    <row r="32" ht="15">
      <c r="A32" s="21"/>
    </row>
    <row r="33" ht="15">
      <c r="A33" s="21"/>
    </row>
    <row r="34" spans="1:2" ht="15">
      <c r="A34" s="21"/>
      <c r="B34" s="59"/>
    </row>
    <row r="35" spans="1:2" ht="15">
      <c r="A35" s="21"/>
      <c r="B35" s="60"/>
    </row>
    <row r="36" ht="15">
      <c r="A36" s="21"/>
    </row>
    <row r="37" ht="15">
      <c r="A37" s="21"/>
    </row>
    <row r="38" ht="15">
      <c r="A38" s="21"/>
    </row>
    <row r="39" ht="15">
      <c r="A39" s="21"/>
    </row>
    <row r="40" ht="15">
      <c r="A40" s="21"/>
    </row>
    <row r="41" ht="15">
      <c r="A41" s="21"/>
    </row>
    <row r="42" ht="15">
      <c r="A42" s="21"/>
    </row>
    <row r="43" ht="15">
      <c r="A43" s="21"/>
    </row>
    <row r="44" ht="15">
      <c r="A44" s="21"/>
    </row>
    <row r="45" ht="15">
      <c r="A45" s="21"/>
    </row>
    <row r="46" ht="15">
      <c r="A46" s="21"/>
    </row>
    <row r="47" spans="1:8" ht="17.25">
      <c r="A47" s="21"/>
      <c r="H47" s="64"/>
    </row>
    <row r="48" ht="15">
      <c r="A48" s="21"/>
    </row>
    <row r="49" ht="15">
      <c r="A49" s="21"/>
    </row>
    <row r="50" ht="15">
      <c r="A50" s="21"/>
    </row>
    <row r="51" ht="15">
      <c r="A51" s="21"/>
    </row>
    <row r="52" ht="15">
      <c r="A52" s="21"/>
    </row>
    <row r="53" ht="15">
      <c r="A53" s="21"/>
    </row>
    <row r="54" ht="15">
      <c r="A54" s="21"/>
    </row>
    <row r="55" ht="15">
      <c r="A55" s="21"/>
    </row>
    <row r="56" ht="15">
      <c r="A56" s="21"/>
    </row>
    <row r="57" ht="15">
      <c r="A57" s="21"/>
    </row>
    <row r="58" ht="15">
      <c r="A58" s="21"/>
    </row>
    <row r="59" ht="15">
      <c r="A59" s="21"/>
    </row>
    <row r="60" ht="15">
      <c r="A60" s="21"/>
    </row>
    <row r="61" ht="15">
      <c r="A61" s="21"/>
    </row>
    <row r="62" ht="15">
      <c r="A62" s="21"/>
    </row>
    <row r="63" ht="15">
      <c r="A63" s="21"/>
    </row>
    <row r="64" ht="15">
      <c r="A64" s="21"/>
    </row>
    <row r="65" ht="15">
      <c r="A65" s="21"/>
    </row>
    <row r="66" ht="15">
      <c r="A66" s="21"/>
    </row>
    <row r="67" ht="15">
      <c r="A67" s="21"/>
    </row>
    <row r="68" ht="15">
      <c r="A68" s="21"/>
    </row>
    <row r="69" ht="15">
      <c r="A69" s="21"/>
    </row>
    <row r="70" ht="15">
      <c r="A70" s="21"/>
    </row>
    <row r="71" ht="15">
      <c r="A71" s="21"/>
    </row>
    <row r="72" ht="15">
      <c r="A72" s="21"/>
    </row>
    <row r="73" ht="15">
      <c r="A73" s="21"/>
    </row>
    <row r="74" ht="15">
      <c r="A74" s="21"/>
    </row>
    <row r="75" ht="15">
      <c r="A75" s="21"/>
    </row>
    <row r="76" ht="15">
      <c r="A76" s="21"/>
    </row>
    <row r="77" ht="15">
      <c r="A77" s="21"/>
    </row>
    <row r="78" ht="15">
      <c r="A78" s="21"/>
    </row>
    <row r="79" ht="15">
      <c r="A79" s="21"/>
    </row>
    <row r="80" ht="15">
      <c r="A80" s="21"/>
    </row>
    <row r="81" ht="15">
      <c r="A81" s="21"/>
    </row>
    <row r="82" ht="15">
      <c r="A82" s="21"/>
    </row>
    <row r="83" ht="15">
      <c r="A83" s="21"/>
    </row>
    <row r="84" ht="15">
      <c r="A84" s="21"/>
    </row>
    <row r="85" ht="15">
      <c r="A85" s="21"/>
    </row>
    <row r="86" ht="15">
      <c r="A86" s="21"/>
    </row>
    <row r="87" ht="15">
      <c r="A87" s="21"/>
    </row>
    <row r="88" ht="15">
      <c r="A88" s="21"/>
    </row>
    <row r="89" ht="15">
      <c r="A89" s="21"/>
    </row>
    <row r="90" ht="15">
      <c r="A90" s="21"/>
    </row>
    <row r="91" ht="15">
      <c r="A91" s="21"/>
    </row>
    <row r="92" ht="15">
      <c r="A92" s="21"/>
    </row>
    <row r="93" ht="15">
      <c r="A93" s="21"/>
    </row>
    <row r="94" ht="15">
      <c r="A94" s="21"/>
    </row>
    <row r="95" ht="15">
      <c r="A95" s="21"/>
    </row>
    <row r="96" ht="15">
      <c r="A96" s="21"/>
    </row>
    <row r="97" ht="15">
      <c r="A97" s="21"/>
    </row>
    <row r="98" ht="15">
      <c r="A98" s="21"/>
    </row>
    <row r="99" ht="15">
      <c r="A99" s="21"/>
    </row>
    <row r="100" ht="15">
      <c r="A100" s="21"/>
    </row>
    <row r="101" ht="15">
      <c r="A101" s="21"/>
    </row>
    <row r="102" ht="15">
      <c r="A102" s="21"/>
    </row>
    <row r="103" ht="15">
      <c r="A103" s="21"/>
    </row>
    <row r="104" ht="15">
      <c r="A104" s="21"/>
    </row>
    <row r="105" ht="15">
      <c r="A105" s="21"/>
    </row>
    <row r="106" ht="15">
      <c r="A106" s="21"/>
    </row>
    <row r="107" ht="15">
      <c r="A107" s="21"/>
    </row>
    <row r="108" ht="15">
      <c r="A108" s="21"/>
    </row>
    <row r="109" ht="15">
      <c r="A109" s="21"/>
    </row>
    <row r="110" ht="15">
      <c r="A110" s="21"/>
    </row>
    <row r="111" ht="15">
      <c r="A111" s="21"/>
    </row>
    <row r="112" ht="15">
      <c r="A112" s="21"/>
    </row>
    <row r="113" ht="15">
      <c r="A113" s="21"/>
    </row>
    <row r="114" ht="15">
      <c r="A114" s="21"/>
    </row>
    <row r="115" ht="15">
      <c r="A115" s="21"/>
    </row>
    <row r="116" ht="15">
      <c r="A116" s="21"/>
    </row>
    <row r="117" ht="15">
      <c r="A117" s="21"/>
    </row>
    <row r="118" ht="15">
      <c r="A118" s="21"/>
    </row>
    <row r="119" ht="15">
      <c r="A119" s="21"/>
    </row>
    <row r="120" ht="15">
      <c r="A120" s="21"/>
    </row>
    <row r="121" ht="15">
      <c r="A121" s="21"/>
    </row>
    <row r="122" ht="15">
      <c r="A122" s="21"/>
    </row>
    <row r="123" ht="15">
      <c r="A123" s="21"/>
    </row>
    <row r="124" ht="15">
      <c r="A124" s="21"/>
    </row>
    <row r="125" ht="15">
      <c r="A125" s="21"/>
    </row>
    <row r="126" ht="15">
      <c r="A126" s="21"/>
    </row>
    <row r="127" ht="15">
      <c r="A127" s="21"/>
    </row>
    <row r="128" ht="15">
      <c r="A128" s="21"/>
    </row>
    <row r="129" ht="15">
      <c r="A129" s="21"/>
    </row>
    <row r="130" ht="15">
      <c r="A130" s="21"/>
    </row>
    <row r="131" ht="15">
      <c r="A131" s="21"/>
    </row>
    <row r="132" ht="15">
      <c r="A132" s="21"/>
    </row>
    <row r="133" ht="15">
      <c r="A133" s="21"/>
    </row>
    <row r="134" ht="15">
      <c r="A134" s="21"/>
    </row>
    <row r="135" ht="15">
      <c r="A135" s="21"/>
    </row>
    <row r="136" ht="15">
      <c r="A136" s="21"/>
    </row>
    <row r="137" ht="15">
      <c r="A137" s="21"/>
    </row>
    <row r="138" ht="15">
      <c r="A138" s="21"/>
    </row>
    <row r="139" ht="15">
      <c r="A139" s="21"/>
    </row>
    <row r="140" ht="15">
      <c r="A140" s="21"/>
    </row>
    <row r="141" ht="15">
      <c r="A141" s="21"/>
    </row>
    <row r="142" ht="15">
      <c r="A142" s="21"/>
    </row>
    <row r="143" ht="15">
      <c r="A143" s="21"/>
    </row>
    <row r="144" ht="15">
      <c r="A144" s="21"/>
    </row>
    <row r="145" ht="15">
      <c r="A145" s="21"/>
    </row>
    <row r="146" ht="15">
      <c r="A146" s="21"/>
    </row>
    <row r="147" ht="15">
      <c r="A147" s="21"/>
    </row>
    <row r="148" ht="15">
      <c r="A148" s="21"/>
    </row>
    <row r="149" ht="15">
      <c r="A149" s="21"/>
    </row>
    <row r="150" ht="15">
      <c r="A150" s="21"/>
    </row>
    <row r="151" ht="15">
      <c r="A151" s="21"/>
    </row>
    <row r="152" ht="15">
      <c r="A152" s="21"/>
    </row>
    <row r="153" ht="15">
      <c r="A153" s="21"/>
    </row>
    <row r="154" ht="15">
      <c r="A154" s="21"/>
    </row>
    <row r="155" ht="15">
      <c r="A155" s="21"/>
    </row>
    <row r="156" ht="15">
      <c r="A156" s="21"/>
    </row>
    <row r="157" ht="15">
      <c r="A157" s="21"/>
    </row>
    <row r="158" ht="15">
      <c r="A158" s="21"/>
    </row>
    <row r="159" ht="15">
      <c r="A159" s="21"/>
    </row>
    <row r="160" ht="15">
      <c r="A160" s="21"/>
    </row>
    <row r="161" ht="15">
      <c r="A161" s="21"/>
    </row>
    <row r="162" ht="15">
      <c r="A162" s="21"/>
    </row>
    <row r="163" ht="15">
      <c r="A163" s="21"/>
    </row>
    <row r="164" ht="15">
      <c r="A164" s="21"/>
    </row>
    <row r="165" ht="15">
      <c r="A165" s="21"/>
    </row>
    <row r="166" ht="15">
      <c r="A166" s="21"/>
    </row>
    <row r="167" ht="15">
      <c r="A167" s="21"/>
    </row>
    <row r="168" ht="15">
      <c r="A168" s="21"/>
    </row>
    <row r="169" ht="15">
      <c r="A169" s="21"/>
    </row>
    <row r="170" ht="15">
      <c r="A170" s="21"/>
    </row>
    <row r="171" ht="15">
      <c r="A171" s="21"/>
    </row>
    <row r="172" ht="15">
      <c r="A172" s="21"/>
    </row>
    <row r="173" ht="15">
      <c r="A173" s="21"/>
    </row>
    <row r="174" ht="15">
      <c r="A174" s="21"/>
    </row>
    <row r="175" ht="15">
      <c r="A175" s="21"/>
    </row>
    <row r="176" ht="15">
      <c r="A176" s="21"/>
    </row>
    <row r="177" ht="15">
      <c r="A177" s="21"/>
    </row>
    <row r="178" ht="15">
      <c r="A178" s="21"/>
    </row>
    <row r="179" ht="15">
      <c r="A179" s="21"/>
    </row>
    <row r="180" ht="15">
      <c r="A180" s="21"/>
    </row>
    <row r="181" ht="15">
      <c r="A181" s="21"/>
    </row>
    <row r="182" ht="15">
      <c r="A182" s="21"/>
    </row>
    <row r="183" ht="15">
      <c r="A183" s="21"/>
    </row>
    <row r="184" ht="15">
      <c r="A184" s="21"/>
    </row>
    <row r="185" ht="15">
      <c r="A185" s="21"/>
    </row>
    <row r="186" ht="15">
      <c r="A186" s="21"/>
    </row>
    <row r="187" ht="15">
      <c r="A187" s="21"/>
    </row>
    <row r="188" ht="15">
      <c r="A188" s="21"/>
    </row>
    <row r="189" ht="15">
      <c r="A189" s="21"/>
    </row>
    <row r="190" ht="15">
      <c r="A190" s="21"/>
    </row>
    <row r="191" ht="15">
      <c r="A191" s="21"/>
    </row>
    <row r="192" ht="15">
      <c r="A192" s="21"/>
    </row>
    <row r="193" ht="15">
      <c r="A193" s="21"/>
    </row>
    <row r="194" ht="15">
      <c r="A194" s="21"/>
    </row>
    <row r="195" ht="15">
      <c r="A195" s="21"/>
    </row>
    <row r="196" ht="15">
      <c r="A196" s="21"/>
    </row>
    <row r="197" ht="15">
      <c r="A197" s="21"/>
    </row>
    <row r="198" ht="15">
      <c r="A198" s="21"/>
    </row>
    <row r="199" ht="15">
      <c r="A199" s="21"/>
    </row>
    <row r="200" ht="15">
      <c r="A200" s="21"/>
    </row>
    <row r="201" ht="15">
      <c r="A201" s="21"/>
    </row>
    <row r="202" ht="15">
      <c r="A202" s="21"/>
    </row>
    <row r="203" ht="15">
      <c r="A203" s="21"/>
    </row>
    <row r="204" ht="15">
      <c r="A204" s="21"/>
    </row>
    <row r="205" ht="15">
      <c r="A205" s="21"/>
    </row>
    <row r="206" ht="15">
      <c r="A206" s="21"/>
    </row>
    <row r="207" ht="15">
      <c r="A207" s="21"/>
    </row>
    <row r="208" ht="15">
      <c r="A208" s="21"/>
    </row>
    <row r="209" ht="15">
      <c r="A209" s="21"/>
    </row>
    <row r="210" ht="15">
      <c r="A210" s="21"/>
    </row>
    <row r="211" ht="15">
      <c r="A211" s="21"/>
    </row>
    <row r="212" ht="15">
      <c r="A212" s="21"/>
    </row>
    <row r="213" ht="15">
      <c r="A213" s="21"/>
    </row>
    <row r="214" ht="15">
      <c r="A214" s="21"/>
    </row>
    <row r="215" ht="15">
      <c r="A215" s="21"/>
    </row>
    <row r="216" ht="15">
      <c r="A216" s="21"/>
    </row>
    <row r="217" ht="15">
      <c r="A217" s="21"/>
    </row>
    <row r="218" ht="15">
      <c r="A218" s="21"/>
    </row>
    <row r="219" ht="15">
      <c r="A219" s="21"/>
    </row>
    <row r="220" ht="15">
      <c r="A220" s="21"/>
    </row>
    <row r="221" ht="15">
      <c r="A221" s="21"/>
    </row>
    <row r="222" ht="15">
      <c r="A222" s="21"/>
    </row>
    <row r="223" ht="15">
      <c r="A223" s="21"/>
    </row>
    <row r="224" ht="15">
      <c r="A224" s="21"/>
    </row>
    <row r="225" ht="15">
      <c r="A225" s="21"/>
    </row>
    <row r="226" ht="15">
      <c r="A226" s="21"/>
    </row>
    <row r="227" ht="15">
      <c r="A227" s="21"/>
    </row>
    <row r="228" ht="15">
      <c r="A228" s="21"/>
    </row>
    <row r="229" ht="15">
      <c r="A229" s="21"/>
    </row>
    <row r="230" ht="15">
      <c r="A230" s="21"/>
    </row>
    <row r="231" ht="15">
      <c r="A231" s="21"/>
    </row>
    <row r="232" ht="15">
      <c r="A232" s="21"/>
    </row>
    <row r="233" ht="15">
      <c r="A233" s="21"/>
    </row>
    <row r="234" ht="15">
      <c r="A234" s="21"/>
    </row>
    <row r="235" ht="15">
      <c r="A235" s="21"/>
    </row>
    <row r="236" ht="15">
      <c r="A236" s="21"/>
    </row>
    <row r="237" ht="15">
      <c r="A237" s="21"/>
    </row>
    <row r="238" ht="15">
      <c r="A238" s="21"/>
    </row>
    <row r="239" ht="15">
      <c r="A239" s="21"/>
    </row>
    <row r="240" ht="15">
      <c r="A240" s="21"/>
    </row>
    <row r="241" ht="15">
      <c r="A241" s="21"/>
    </row>
    <row r="242" ht="15">
      <c r="A242" s="21"/>
    </row>
    <row r="243" ht="15">
      <c r="A243" s="21"/>
    </row>
    <row r="244" ht="15">
      <c r="A244" s="21"/>
    </row>
    <row r="245" ht="15">
      <c r="A245" s="21"/>
    </row>
    <row r="246" ht="15">
      <c r="A246" s="21"/>
    </row>
    <row r="247" ht="15">
      <c r="A247" s="21"/>
    </row>
    <row r="248" ht="15">
      <c r="A248" s="21"/>
    </row>
    <row r="249" ht="15">
      <c r="A249" s="21"/>
    </row>
    <row r="250" ht="15">
      <c r="A250" s="21"/>
    </row>
    <row r="251" ht="15">
      <c r="A251" s="21"/>
    </row>
    <row r="252" ht="15">
      <c r="A252" s="21"/>
    </row>
    <row r="253" ht="15">
      <c r="A253" s="21"/>
    </row>
    <row r="254" ht="15">
      <c r="A254" s="21"/>
    </row>
    <row r="255" ht="15">
      <c r="A255" s="21"/>
    </row>
    <row r="256" ht="15">
      <c r="A256" s="21"/>
    </row>
    <row r="257" ht="15">
      <c r="A257" s="21"/>
    </row>
    <row r="258" ht="15">
      <c r="A258" s="21"/>
    </row>
    <row r="259" ht="15">
      <c r="A259" s="21"/>
    </row>
    <row r="260" ht="15">
      <c r="A260" s="21"/>
    </row>
    <row r="261" ht="15">
      <c r="A261" s="21"/>
    </row>
    <row r="262" ht="15">
      <c r="A262" s="21"/>
    </row>
    <row r="263" ht="15">
      <c r="A263" s="21"/>
    </row>
    <row r="264" ht="15">
      <c r="A264" s="21"/>
    </row>
    <row r="265" ht="15">
      <c r="A265" s="21"/>
    </row>
  </sheetData>
  <sheetProtection/>
  <printOptions/>
  <pageMargins left="0.7874015748031497" right="0.7874015748031497" top="0.3937007874015748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6"/>
  <sheetViews>
    <sheetView zoomScale="110" zoomScaleNormal="110" zoomScalePageLayoutView="0" workbookViewId="0" topLeftCell="A1">
      <selection activeCell="B4" sqref="B4"/>
    </sheetView>
  </sheetViews>
  <sheetFormatPr defaultColWidth="9.140625" defaultRowHeight="12.75"/>
  <cols>
    <col min="1" max="1" width="9.140625" style="24" customWidth="1"/>
    <col min="2" max="2" width="36.7109375" style="42" customWidth="1"/>
    <col min="3" max="3" width="36.57421875" style="23" customWidth="1"/>
    <col min="4" max="6" width="9.140625" style="28" customWidth="1"/>
  </cols>
  <sheetData>
    <row r="1" ht="15">
      <c r="B1" s="42" t="s">
        <v>161</v>
      </c>
    </row>
    <row r="2" spans="1:13" ht="15">
      <c r="A2" s="9" t="s">
        <v>0</v>
      </c>
      <c r="B2" s="44" t="s">
        <v>2</v>
      </c>
      <c r="C2" s="9" t="s">
        <v>3</v>
      </c>
      <c r="D2" s="56"/>
      <c r="E2" s="56"/>
      <c r="F2" s="56"/>
      <c r="G2" s="2"/>
      <c r="H2" s="2"/>
      <c r="I2" s="2"/>
      <c r="J2" s="2"/>
      <c r="K2" s="2"/>
      <c r="L2" s="2"/>
      <c r="M2" s="2"/>
    </row>
    <row r="3" spans="1:3" ht="30.75" customHeight="1">
      <c r="A3" s="11">
        <v>1</v>
      </c>
      <c r="B3" s="16" t="s">
        <v>255</v>
      </c>
      <c r="C3" s="12" t="s">
        <v>105</v>
      </c>
    </row>
    <row r="4" spans="1:3" ht="15">
      <c r="A4" s="11">
        <f>A3+1</f>
        <v>2</v>
      </c>
      <c r="B4" s="16" t="s">
        <v>280</v>
      </c>
      <c r="C4" s="12" t="s">
        <v>106</v>
      </c>
    </row>
    <row r="5" spans="1:3" ht="39" customHeight="1">
      <c r="A5" s="11">
        <f aca="true" t="shared" si="0" ref="A5:A26">A4+1</f>
        <v>3</v>
      </c>
      <c r="B5" s="16" t="s">
        <v>256</v>
      </c>
      <c r="C5" s="12" t="s">
        <v>107</v>
      </c>
    </row>
    <row r="6" spans="1:3" ht="37.5" customHeight="1">
      <c r="A6" s="11">
        <f t="shared" si="0"/>
        <v>4</v>
      </c>
      <c r="B6" s="16" t="s">
        <v>264</v>
      </c>
      <c r="C6" s="18" t="s">
        <v>108</v>
      </c>
    </row>
    <row r="7" spans="1:3" ht="15">
      <c r="A7" s="11">
        <f t="shared" si="0"/>
        <v>5</v>
      </c>
      <c r="B7" s="16" t="s">
        <v>257</v>
      </c>
      <c r="C7" s="12" t="s">
        <v>260</v>
      </c>
    </row>
    <row r="8" spans="1:3" ht="15">
      <c r="A8" s="11">
        <f t="shared" si="0"/>
        <v>6</v>
      </c>
      <c r="B8" s="16" t="s">
        <v>258</v>
      </c>
      <c r="C8" s="12" t="s">
        <v>261</v>
      </c>
    </row>
    <row r="9" spans="1:3" ht="30.75">
      <c r="A9" s="11">
        <f t="shared" si="0"/>
        <v>7</v>
      </c>
      <c r="B9" s="16" t="s">
        <v>169</v>
      </c>
      <c r="C9" s="12" t="s">
        <v>109</v>
      </c>
    </row>
    <row r="10" spans="1:3" ht="33" customHeight="1">
      <c r="A10" s="11">
        <f t="shared" si="0"/>
        <v>8</v>
      </c>
      <c r="B10" s="16" t="s">
        <v>259</v>
      </c>
      <c r="C10" s="12" t="s">
        <v>110</v>
      </c>
    </row>
    <row r="11" spans="1:3" ht="33.75" customHeight="1">
      <c r="A11" s="11">
        <f t="shared" si="0"/>
        <v>9</v>
      </c>
      <c r="B11" s="16" t="s">
        <v>262</v>
      </c>
      <c r="C11" s="12" t="s">
        <v>263</v>
      </c>
    </row>
    <row r="12" spans="1:3" ht="15">
      <c r="A12" s="11">
        <f t="shared" si="0"/>
        <v>10</v>
      </c>
      <c r="B12" s="16" t="s">
        <v>265</v>
      </c>
      <c r="C12" s="12" t="s">
        <v>111</v>
      </c>
    </row>
    <row r="13" spans="1:3" ht="30.75" customHeight="1">
      <c r="A13" s="11">
        <f t="shared" si="0"/>
        <v>11</v>
      </c>
      <c r="B13" s="16" t="s">
        <v>266</v>
      </c>
      <c r="C13" s="12" t="s">
        <v>112</v>
      </c>
    </row>
    <row r="14" spans="1:3" ht="15">
      <c r="A14" s="11">
        <f t="shared" si="0"/>
        <v>12</v>
      </c>
      <c r="B14" s="16" t="s">
        <v>267</v>
      </c>
      <c r="C14" s="12" t="s">
        <v>113</v>
      </c>
    </row>
    <row r="15" spans="1:3" ht="30.75">
      <c r="A15" s="11">
        <f t="shared" si="0"/>
        <v>13</v>
      </c>
      <c r="B15" s="16" t="s">
        <v>169</v>
      </c>
      <c r="C15" s="12" t="s">
        <v>114</v>
      </c>
    </row>
    <row r="16" spans="1:3" ht="30.75">
      <c r="A16" s="11">
        <f t="shared" si="0"/>
        <v>14</v>
      </c>
      <c r="B16" s="16" t="s">
        <v>169</v>
      </c>
      <c r="C16" s="12" t="s">
        <v>268</v>
      </c>
    </row>
    <row r="17" spans="1:3" ht="15">
      <c r="A17" s="11">
        <f t="shared" si="0"/>
        <v>15</v>
      </c>
      <c r="B17" s="16" t="s">
        <v>265</v>
      </c>
      <c r="C17" s="12" t="s">
        <v>115</v>
      </c>
    </row>
    <row r="18" spans="1:3" ht="37.5" customHeight="1">
      <c r="A18" s="11">
        <f t="shared" si="0"/>
        <v>16</v>
      </c>
      <c r="B18" s="16" t="s">
        <v>269</v>
      </c>
      <c r="C18" s="12" t="s">
        <v>116</v>
      </c>
    </row>
    <row r="19" spans="1:3" ht="15">
      <c r="A19" s="11">
        <f t="shared" si="0"/>
        <v>17</v>
      </c>
      <c r="B19" s="16" t="s">
        <v>270</v>
      </c>
      <c r="C19" s="12" t="s">
        <v>117</v>
      </c>
    </row>
    <row r="20" spans="1:3" ht="30.75">
      <c r="A20" s="11">
        <f t="shared" si="0"/>
        <v>18</v>
      </c>
      <c r="B20" s="16" t="s">
        <v>271</v>
      </c>
      <c r="C20" s="12" t="s">
        <v>118</v>
      </c>
    </row>
    <row r="21" spans="1:3" ht="30.75">
      <c r="A21" s="11">
        <f t="shared" si="0"/>
        <v>19</v>
      </c>
      <c r="B21" s="16" t="s">
        <v>272</v>
      </c>
      <c r="C21" s="12" t="s">
        <v>119</v>
      </c>
    </row>
    <row r="22" spans="1:3" ht="30.75" customHeight="1">
      <c r="A22" s="11">
        <f t="shared" si="0"/>
        <v>20</v>
      </c>
      <c r="B22" s="16" t="s">
        <v>279</v>
      </c>
      <c r="C22" s="12" t="s">
        <v>120</v>
      </c>
    </row>
    <row r="23" spans="1:3" ht="15">
      <c r="A23" s="11">
        <f t="shared" si="0"/>
        <v>21</v>
      </c>
      <c r="B23" s="16" t="s">
        <v>273</v>
      </c>
      <c r="C23" s="12" t="s">
        <v>121</v>
      </c>
    </row>
    <row r="24" spans="1:3" ht="30.75">
      <c r="A24" s="11">
        <f t="shared" si="0"/>
        <v>22</v>
      </c>
      <c r="B24" s="16" t="s">
        <v>274</v>
      </c>
      <c r="C24" s="12" t="s">
        <v>275</v>
      </c>
    </row>
    <row r="25" spans="1:3" ht="15">
      <c r="A25" s="11">
        <f t="shared" si="0"/>
        <v>23</v>
      </c>
      <c r="B25" s="16" t="s">
        <v>276</v>
      </c>
      <c r="C25" s="12" t="s">
        <v>122</v>
      </c>
    </row>
    <row r="26" spans="1:3" ht="15">
      <c r="A26" s="11">
        <f t="shared" si="0"/>
        <v>24</v>
      </c>
      <c r="B26" s="16" t="s">
        <v>277</v>
      </c>
      <c r="C26" s="12" t="s">
        <v>278</v>
      </c>
    </row>
    <row r="30" spans="2:3" ht="15">
      <c r="B30"/>
      <c r="C30"/>
    </row>
    <row r="31" spans="2:3" ht="15">
      <c r="B31"/>
      <c r="C31"/>
    </row>
    <row r="32" spans="2:3" ht="15">
      <c r="B32"/>
      <c r="C32"/>
    </row>
    <row r="33" spans="2:3" ht="15">
      <c r="B33"/>
      <c r="C33"/>
    </row>
    <row r="34" spans="2:3" ht="15">
      <c r="B34"/>
      <c r="C34"/>
    </row>
    <row r="35" spans="2:3" ht="15">
      <c r="B35"/>
      <c r="C35"/>
    </row>
    <row r="36" spans="2:3" ht="15">
      <c r="B36"/>
      <c r="C36"/>
    </row>
    <row r="37" spans="2:3" ht="15">
      <c r="B37"/>
      <c r="C37"/>
    </row>
    <row r="38" spans="2:3" ht="15">
      <c r="B38"/>
      <c r="C38"/>
    </row>
    <row r="39" spans="2:3" ht="15">
      <c r="B39"/>
      <c r="C39"/>
    </row>
    <row r="40" spans="2:3" ht="15">
      <c r="B40"/>
      <c r="C40"/>
    </row>
    <row r="41" spans="2:3" ht="15">
      <c r="B41"/>
      <c r="C41"/>
    </row>
    <row r="42" spans="2:3" ht="15">
      <c r="B42"/>
      <c r="C42"/>
    </row>
    <row r="43" spans="2:3" ht="15">
      <c r="B43"/>
      <c r="C43"/>
    </row>
    <row r="44" spans="2:3" ht="15">
      <c r="B44"/>
      <c r="C44"/>
    </row>
    <row r="45" spans="2:3" ht="15">
      <c r="B45"/>
      <c r="C45"/>
    </row>
    <row r="46" spans="2:3" ht="15">
      <c r="B46"/>
      <c r="C46"/>
    </row>
  </sheetData>
  <sheetProtection/>
  <printOptions/>
  <pageMargins left="0.75" right="0.75" top="1" bottom="1" header="0.5" footer="0.5"/>
  <pageSetup horizontalDpi="600" verticalDpi="600" orientation="portrait" paperSize="9" scale="95" r:id="rId1"/>
  <rowBreaks count="1" manualBreakCount="1">
    <brk id="28" max="255" man="1"/>
  </rowBreaks>
  <colBreaks count="1" manualBreakCount="1">
    <brk id="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18"/>
  <sheetViews>
    <sheetView zoomScale="120" zoomScaleNormal="120" zoomScalePageLayoutView="0" workbookViewId="0" topLeftCell="A1">
      <selection activeCell="B6" sqref="B6"/>
    </sheetView>
  </sheetViews>
  <sheetFormatPr defaultColWidth="9.140625" defaultRowHeight="12.75"/>
  <cols>
    <col min="1" max="1" width="9.140625" style="24" customWidth="1"/>
    <col min="2" max="2" width="43.8515625" style="28" customWidth="1"/>
    <col min="3" max="3" width="30.421875" style="4" customWidth="1"/>
  </cols>
  <sheetData>
    <row r="1" ht="15">
      <c r="B1" s="58" t="s">
        <v>162</v>
      </c>
    </row>
    <row r="2" spans="1:3" ht="31.5" customHeight="1">
      <c r="A2" s="9" t="s">
        <v>0</v>
      </c>
      <c r="B2" s="44" t="s">
        <v>2</v>
      </c>
      <c r="C2" s="9" t="s">
        <v>3</v>
      </c>
    </row>
    <row r="3" spans="1:3" ht="30.75">
      <c r="A3" s="11">
        <v>1</v>
      </c>
      <c r="B3" s="45" t="s">
        <v>15</v>
      </c>
      <c r="C3" s="12" t="s">
        <v>291</v>
      </c>
    </row>
    <row r="4" spans="1:3" ht="15">
      <c r="A4" s="11">
        <f>A3+1</f>
        <v>2</v>
      </c>
      <c r="B4" s="45" t="s">
        <v>281</v>
      </c>
      <c r="C4" s="12" t="s">
        <v>97</v>
      </c>
    </row>
    <row r="5" spans="1:3" ht="46.5">
      <c r="A5" s="11">
        <f aca="true" t="shared" si="0" ref="A5:A14">A4+1</f>
        <v>3</v>
      </c>
      <c r="B5" s="45" t="s">
        <v>282</v>
      </c>
      <c r="C5" s="12" t="s">
        <v>98</v>
      </c>
    </row>
    <row r="6" spans="1:3" ht="46.5">
      <c r="A6" s="11">
        <f t="shared" si="0"/>
        <v>4</v>
      </c>
      <c r="B6" s="45" t="s">
        <v>16</v>
      </c>
      <c r="C6" s="12" t="s">
        <v>99</v>
      </c>
    </row>
    <row r="7" spans="1:3" ht="15">
      <c r="A7" s="11">
        <f t="shared" si="0"/>
        <v>5</v>
      </c>
      <c r="B7" s="45" t="s">
        <v>283</v>
      </c>
      <c r="C7" s="16" t="s">
        <v>100</v>
      </c>
    </row>
    <row r="8" spans="1:3" ht="30.75">
      <c r="A8" s="11">
        <f t="shared" si="0"/>
        <v>6</v>
      </c>
      <c r="B8" s="45" t="s">
        <v>17</v>
      </c>
      <c r="C8" s="12" t="s">
        <v>101</v>
      </c>
    </row>
    <row r="9" spans="1:3" ht="46.5">
      <c r="A9" s="11">
        <f t="shared" si="0"/>
        <v>7</v>
      </c>
      <c r="B9" s="45" t="s">
        <v>284</v>
      </c>
      <c r="C9" s="12" t="s">
        <v>285</v>
      </c>
    </row>
    <row r="10" spans="1:3" ht="15">
      <c r="A10" s="11">
        <f t="shared" si="0"/>
        <v>8</v>
      </c>
      <c r="B10" s="45" t="s">
        <v>283</v>
      </c>
      <c r="C10" s="16" t="s">
        <v>100</v>
      </c>
    </row>
    <row r="11" spans="1:3" ht="30.75">
      <c r="A11" s="11">
        <f t="shared" si="0"/>
        <v>9</v>
      </c>
      <c r="B11" s="45" t="s">
        <v>286</v>
      </c>
      <c r="C11" s="16" t="s">
        <v>102</v>
      </c>
    </row>
    <row r="12" spans="1:3" ht="15">
      <c r="A12" s="11">
        <f t="shared" si="0"/>
        <v>10</v>
      </c>
      <c r="B12" s="45" t="s">
        <v>287</v>
      </c>
      <c r="C12" s="16" t="s">
        <v>103</v>
      </c>
    </row>
    <row r="13" spans="1:3" ht="15">
      <c r="A13" s="11">
        <f t="shared" si="0"/>
        <v>11</v>
      </c>
      <c r="B13" s="46" t="s">
        <v>288</v>
      </c>
      <c r="C13" s="12" t="s">
        <v>104</v>
      </c>
    </row>
    <row r="14" spans="1:3" ht="15">
      <c r="A14" s="11">
        <f t="shared" si="0"/>
        <v>12</v>
      </c>
      <c r="B14" s="45" t="s">
        <v>289</v>
      </c>
      <c r="C14" s="16" t="s">
        <v>290</v>
      </c>
    </row>
    <row r="18" spans="2:3" ht="15">
      <c r="B18" s="47"/>
      <c r="C18" s="29"/>
    </row>
  </sheetData>
  <sheetProtection/>
  <hyperlinks>
    <hyperlink ref="B13" r:id="rId1" display="https://dniprorada.gov.ua/page/komunalne-nekomercijne-pidpriemstvo-miska-klinichna-likarnya-8-dniprovskoi-miskoi-radi"/>
  </hyperlinks>
  <printOptions/>
  <pageMargins left="0.75" right="0.75" top="1" bottom="1" header="0.5" footer="0.5"/>
  <pageSetup horizontalDpi="600" verticalDpi="60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5"/>
  <sheetViews>
    <sheetView zoomScale="120" zoomScaleNormal="120" zoomScalePageLayoutView="0" workbookViewId="0" topLeftCell="A1">
      <selection activeCell="B11" sqref="B11"/>
    </sheetView>
  </sheetViews>
  <sheetFormatPr defaultColWidth="9.140625" defaultRowHeight="12.75"/>
  <cols>
    <col min="1" max="1" width="6.421875" style="20" customWidth="1"/>
    <col min="2" max="2" width="46.7109375" style="48" customWidth="1"/>
    <col min="3" max="3" width="34.421875" style="21" customWidth="1"/>
  </cols>
  <sheetData>
    <row r="1" ht="15">
      <c r="B1" s="48" t="s">
        <v>86</v>
      </c>
    </row>
    <row r="2" spans="1:3" ht="47.25" customHeight="1">
      <c r="A2" s="9" t="s">
        <v>0</v>
      </c>
      <c r="B2" s="44" t="s">
        <v>2</v>
      </c>
      <c r="C2" s="9" t="s">
        <v>3</v>
      </c>
    </row>
    <row r="3" spans="1:3" ht="30.75">
      <c r="A3" s="11">
        <v>1</v>
      </c>
      <c r="B3" s="16" t="s">
        <v>169</v>
      </c>
      <c r="C3" s="12" t="s">
        <v>87</v>
      </c>
    </row>
    <row r="4" spans="1:3" ht="33" customHeight="1">
      <c r="A4" s="11">
        <f>A3+1</f>
        <v>2</v>
      </c>
      <c r="B4" s="16" t="s">
        <v>292</v>
      </c>
      <c r="C4" s="12" t="s">
        <v>88</v>
      </c>
    </row>
    <row r="5" spans="1:3" ht="30.75">
      <c r="A5" s="11">
        <f aca="true" t="shared" si="0" ref="A5:A15">A4+1</f>
        <v>3</v>
      </c>
      <c r="B5" s="16" t="s">
        <v>294</v>
      </c>
      <c r="C5" s="12" t="s">
        <v>89</v>
      </c>
    </row>
    <row r="6" spans="1:3" ht="15">
      <c r="A6" s="11">
        <f t="shared" si="0"/>
        <v>4</v>
      </c>
      <c r="B6" s="16" t="s">
        <v>18</v>
      </c>
      <c r="C6" s="12" t="s">
        <v>293</v>
      </c>
    </row>
    <row r="7" spans="1:3" ht="15">
      <c r="A7" s="11">
        <f t="shared" si="0"/>
        <v>5</v>
      </c>
      <c r="B7" s="16" t="s">
        <v>295</v>
      </c>
      <c r="C7" s="12" t="s">
        <v>90</v>
      </c>
    </row>
    <row r="8" spans="1:3" ht="37.5" customHeight="1">
      <c r="A8" s="11">
        <f t="shared" si="0"/>
        <v>6</v>
      </c>
      <c r="B8" s="16" t="s">
        <v>298</v>
      </c>
      <c r="C8" s="12" t="s">
        <v>91</v>
      </c>
    </row>
    <row r="9" spans="1:3" ht="15">
      <c r="A9" s="11">
        <f t="shared" si="0"/>
        <v>7</v>
      </c>
      <c r="B9" s="16" t="s">
        <v>296</v>
      </c>
      <c r="C9" s="16" t="s">
        <v>297</v>
      </c>
    </row>
    <row r="10" spans="1:3" ht="15">
      <c r="A10" s="11">
        <f t="shared" si="0"/>
        <v>8</v>
      </c>
      <c r="B10" s="16" t="s">
        <v>299</v>
      </c>
      <c r="C10" s="12" t="s">
        <v>92</v>
      </c>
    </row>
    <row r="11" spans="1:3" ht="30.75">
      <c r="A11" s="11">
        <f t="shared" si="0"/>
        <v>9</v>
      </c>
      <c r="B11" s="16" t="s">
        <v>169</v>
      </c>
      <c r="C11" s="12" t="s">
        <v>300</v>
      </c>
    </row>
    <row r="12" spans="1:3" ht="30.75">
      <c r="A12" s="11">
        <f t="shared" si="0"/>
        <v>10</v>
      </c>
      <c r="B12" s="16" t="s">
        <v>169</v>
      </c>
      <c r="C12" s="12" t="s">
        <v>93</v>
      </c>
    </row>
    <row r="13" spans="1:3" ht="15">
      <c r="A13" s="11">
        <f t="shared" si="0"/>
        <v>11</v>
      </c>
      <c r="B13" s="16" t="s">
        <v>301</v>
      </c>
      <c r="C13" s="12" t="s">
        <v>94</v>
      </c>
    </row>
    <row r="14" spans="1:3" ht="30.75">
      <c r="A14" s="11">
        <f t="shared" si="0"/>
        <v>12</v>
      </c>
      <c r="B14" s="16" t="s">
        <v>302</v>
      </c>
      <c r="C14" s="16" t="s">
        <v>95</v>
      </c>
    </row>
    <row r="15" spans="1:3" ht="15">
      <c r="A15" s="11">
        <f t="shared" si="0"/>
        <v>13</v>
      </c>
      <c r="B15" s="16" t="s">
        <v>303</v>
      </c>
      <c r="C15" s="12" t="s">
        <v>96</v>
      </c>
    </row>
  </sheetData>
  <sheetProtection/>
  <printOptions/>
  <pageMargins left="0.75" right="0.75" top="1" bottom="1" header="0.5" footer="0.5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05"/>
  <sheetViews>
    <sheetView zoomScale="120" zoomScaleNormal="120" zoomScalePageLayoutView="0" workbookViewId="0" topLeftCell="A1">
      <selection activeCell="C6" sqref="C6"/>
    </sheetView>
  </sheetViews>
  <sheetFormatPr defaultColWidth="9.140625" defaultRowHeight="12.75"/>
  <cols>
    <col min="1" max="1" width="7.00390625" style="26" customWidth="1"/>
    <col min="2" max="2" width="51.7109375" style="52" customWidth="1"/>
    <col min="3" max="3" width="39.28125" style="26" customWidth="1"/>
  </cols>
  <sheetData>
    <row r="1" ht="15">
      <c r="B1" s="52" t="s">
        <v>76</v>
      </c>
    </row>
    <row r="2" spans="1:9" ht="47.25" customHeight="1">
      <c r="A2" s="9" t="s">
        <v>0</v>
      </c>
      <c r="B2" s="40" t="s">
        <v>2</v>
      </c>
      <c r="C2" s="9" t="s">
        <v>3</v>
      </c>
      <c r="D2" s="2"/>
      <c r="E2" s="2"/>
      <c r="F2" s="2"/>
      <c r="G2" s="2"/>
      <c r="H2" s="2"/>
      <c r="I2" s="2"/>
    </row>
    <row r="3" spans="1:3" ht="30.75">
      <c r="A3" s="9">
        <v>1</v>
      </c>
      <c r="B3" s="16" t="s">
        <v>169</v>
      </c>
      <c r="C3" s="9" t="s">
        <v>77</v>
      </c>
    </row>
    <row r="4" spans="1:3" ht="15">
      <c r="A4" s="9">
        <f>A3+1</f>
        <v>2</v>
      </c>
      <c r="B4" s="49" t="s">
        <v>304</v>
      </c>
      <c r="C4" s="9" t="s">
        <v>305</v>
      </c>
    </row>
    <row r="5" spans="1:3" ht="33.75" customHeight="1">
      <c r="A5" s="9">
        <f aca="true" t="shared" si="0" ref="A5:A18">A4+1</f>
        <v>3</v>
      </c>
      <c r="B5" s="49" t="s">
        <v>318</v>
      </c>
      <c r="C5" s="9" t="s">
        <v>78</v>
      </c>
    </row>
    <row r="6" spans="1:3" ht="30.75">
      <c r="A6" s="9">
        <f t="shared" si="0"/>
        <v>4</v>
      </c>
      <c r="B6" s="16" t="s">
        <v>169</v>
      </c>
      <c r="C6" s="9" t="s">
        <v>322</v>
      </c>
    </row>
    <row r="7" spans="1:3" ht="30.75">
      <c r="A7" s="9">
        <f t="shared" si="0"/>
        <v>5</v>
      </c>
      <c r="B7" s="49" t="s">
        <v>307</v>
      </c>
      <c r="C7" s="9" t="s">
        <v>306</v>
      </c>
    </row>
    <row r="8" spans="1:3" ht="30.75">
      <c r="A8" s="9">
        <f t="shared" si="0"/>
        <v>6</v>
      </c>
      <c r="B8" s="49" t="s">
        <v>308</v>
      </c>
      <c r="C8" s="9" t="s">
        <v>79</v>
      </c>
    </row>
    <row r="9" spans="1:3" ht="30.75">
      <c r="A9" s="9">
        <f t="shared" si="0"/>
        <v>7</v>
      </c>
      <c r="B9" s="49" t="s">
        <v>309</v>
      </c>
      <c r="C9" s="9" t="s">
        <v>80</v>
      </c>
    </row>
    <row r="10" spans="1:3" ht="30.75">
      <c r="A10" s="9">
        <f t="shared" si="0"/>
        <v>8</v>
      </c>
      <c r="B10" s="16" t="s">
        <v>169</v>
      </c>
      <c r="C10" s="9" t="s">
        <v>310</v>
      </c>
    </row>
    <row r="11" spans="1:3" ht="30.75">
      <c r="A11" s="9">
        <f t="shared" si="0"/>
        <v>9</v>
      </c>
      <c r="B11" s="16" t="s">
        <v>169</v>
      </c>
      <c r="C11" s="9" t="s">
        <v>81</v>
      </c>
    </row>
    <row r="12" spans="1:3" ht="15">
      <c r="A12" s="9">
        <f t="shared" si="0"/>
        <v>10</v>
      </c>
      <c r="B12" s="49" t="s">
        <v>311</v>
      </c>
      <c r="C12" s="9" t="s">
        <v>314</v>
      </c>
    </row>
    <row r="13" spans="1:3" ht="30.75">
      <c r="A13" s="9">
        <f t="shared" si="0"/>
        <v>11</v>
      </c>
      <c r="B13" s="50" t="s">
        <v>312</v>
      </c>
      <c r="C13" s="9" t="s">
        <v>82</v>
      </c>
    </row>
    <row r="14" spans="1:3" ht="48.75" customHeight="1">
      <c r="A14" s="9">
        <f t="shared" si="0"/>
        <v>12</v>
      </c>
      <c r="B14" s="16" t="s">
        <v>169</v>
      </c>
      <c r="C14" s="9" t="s">
        <v>313</v>
      </c>
    </row>
    <row r="15" spans="1:3" ht="30.75">
      <c r="A15" s="9">
        <f t="shared" si="0"/>
        <v>13</v>
      </c>
      <c r="B15" s="51" t="s">
        <v>15</v>
      </c>
      <c r="C15" s="9" t="s">
        <v>315</v>
      </c>
    </row>
    <row r="16" spans="1:3" ht="30.75">
      <c r="A16" s="9">
        <f t="shared" si="0"/>
        <v>14</v>
      </c>
      <c r="B16" s="49" t="s">
        <v>316</v>
      </c>
      <c r="C16" s="9" t="s">
        <v>83</v>
      </c>
    </row>
    <row r="17" spans="1:3" ht="30.75">
      <c r="A17" s="9">
        <f t="shared" si="0"/>
        <v>15</v>
      </c>
      <c r="B17" s="49" t="s">
        <v>317</v>
      </c>
      <c r="C17" s="9" t="s">
        <v>84</v>
      </c>
    </row>
    <row r="18" spans="1:3" ht="30.75">
      <c r="A18" s="9">
        <f t="shared" si="0"/>
        <v>16</v>
      </c>
      <c r="B18" s="16" t="s">
        <v>169</v>
      </c>
      <c r="C18" s="9" t="s">
        <v>85</v>
      </c>
    </row>
    <row r="19" spans="1:3" ht="15">
      <c r="A19" s="27"/>
      <c r="B19" s="53"/>
      <c r="C19" s="27"/>
    </row>
    <row r="20" spans="1:3" ht="15">
      <c r="A20" s="27"/>
      <c r="B20" s="53"/>
      <c r="C20" s="27"/>
    </row>
    <row r="21" spans="1:3" ht="15">
      <c r="A21" s="27"/>
      <c r="B21" s="53"/>
      <c r="C21" s="27"/>
    </row>
    <row r="22" spans="1:3" ht="15">
      <c r="A22" s="27"/>
      <c r="B22" s="53"/>
      <c r="C22" s="27"/>
    </row>
    <row r="23" spans="1:3" ht="15">
      <c r="A23" s="27"/>
      <c r="B23" s="43"/>
      <c r="C23" s="27"/>
    </row>
    <row r="24" spans="1:3" ht="15">
      <c r="A24" s="27"/>
      <c r="B24" s="53"/>
      <c r="C24" s="27"/>
    </row>
    <row r="25" spans="1:3" ht="15">
      <c r="A25" s="27"/>
      <c r="B25" s="53"/>
      <c r="C25" s="27"/>
    </row>
    <row r="26" spans="1:3" ht="15">
      <c r="A26" s="27"/>
      <c r="B26" s="53"/>
      <c r="C26" s="27"/>
    </row>
    <row r="27" spans="1:3" ht="15">
      <c r="A27" s="27"/>
      <c r="B27" s="53"/>
      <c r="C27" s="27"/>
    </row>
    <row r="28" spans="1:3" ht="15">
      <c r="A28" s="27"/>
      <c r="B28" s="53"/>
      <c r="C28" s="27"/>
    </row>
    <row r="29" spans="1:3" ht="15">
      <c r="A29" s="27"/>
      <c r="B29" s="53"/>
      <c r="C29" s="27"/>
    </row>
    <row r="30" spans="1:3" ht="15">
      <c r="A30" s="27"/>
      <c r="B30" s="53"/>
      <c r="C30" s="27"/>
    </row>
    <row r="31" spans="1:3" ht="15">
      <c r="A31" s="27"/>
      <c r="B31" s="53"/>
      <c r="C31" s="27"/>
    </row>
    <row r="32" spans="1:3" ht="15">
      <c r="A32" s="27"/>
      <c r="B32" s="53"/>
      <c r="C32" s="27"/>
    </row>
    <row r="33" spans="1:3" ht="15">
      <c r="A33" s="27"/>
      <c r="B33" s="53"/>
      <c r="C33" s="27"/>
    </row>
    <row r="34" spans="1:3" ht="15">
      <c r="A34" s="27"/>
      <c r="B34" s="53"/>
      <c r="C34" s="27"/>
    </row>
    <row r="35" spans="1:3" ht="15">
      <c r="A35" s="27"/>
      <c r="B35" s="53"/>
      <c r="C35" s="27"/>
    </row>
    <row r="36" spans="1:3" ht="15">
      <c r="A36" s="27"/>
      <c r="B36" s="53"/>
      <c r="C36" s="27"/>
    </row>
    <row r="37" spans="1:3" ht="15">
      <c r="A37" s="27"/>
      <c r="B37" s="53"/>
      <c r="C37" s="27"/>
    </row>
    <row r="38" spans="1:3" ht="15">
      <c r="A38" s="27"/>
      <c r="B38" s="53"/>
      <c r="C38" s="27"/>
    </row>
    <row r="39" spans="1:3" ht="15">
      <c r="A39" s="27"/>
      <c r="B39" s="53"/>
      <c r="C39" s="27"/>
    </row>
    <row r="40" spans="1:3" ht="15">
      <c r="A40" s="27"/>
      <c r="B40" s="53"/>
      <c r="C40" s="27"/>
    </row>
    <row r="41" spans="1:3" ht="15">
      <c r="A41" s="27"/>
      <c r="B41" s="53"/>
      <c r="C41" s="27"/>
    </row>
    <row r="42" spans="1:3" ht="15">
      <c r="A42" s="27"/>
      <c r="B42" s="53"/>
      <c r="C42" s="27"/>
    </row>
    <row r="43" spans="1:3" ht="15">
      <c r="A43" s="27"/>
      <c r="B43" s="53"/>
      <c r="C43" s="27"/>
    </row>
    <row r="44" spans="1:3" ht="15">
      <c r="A44" s="27"/>
      <c r="B44" s="53"/>
      <c r="C44" s="27"/>
    </row>
    <row r="45" spans="1:3" ht="15">
      <c r="A45" s="27"/>
      <c r="B45" s="53"/>
      <c r="C45" s="27"/>
    </row>
    <row r="46" spans="1:3" ht="15">
      <c r="A46" s="27"/>
      <c r="B46" s="53"/>
      <c r="C46" s="27"/>
    </row>
    <row r="47" spans="1:3" ht="15">
      <c r="A47" s="27"/>
      <c r="B47" s="53"/>
      <c r="C47" s="27"/>
    </row>
    <row r="48" spans="1:3" ht="15">
      <c r="A48" s="27"/>
      <c r="B48" s="53"/>
      <c r="C48" s="27"/>
    </row>
    <row r="49" spans="1:3" ht="15">
      <c r="A49" s="27"/>
      <c r="B49" s="53"/>
      <c r="C49" s="27"/>
    </row>
    <row r="50" spans="1:3" ht="15">
      <c r="A50" s="27"/>
      <c r="B50" s="53"/>
      <c r="C50" s="27"/>
    </row>
    <row r="51" spans="1:3" ht="15">
      <c r="A51" s="27"/>
      <c r="B51" s="53"/>
      <c r="C51" s="27"/>
    </row>
    <row r="52" spans="1:3" ht="15">
      <c r="A52" s="27"/>
      <c r="B52" s="53"/>
      <c r="C52" s="27"/>
    </row>
    <row r="53" spans="1:3" ht="15">
      <c r="A53" s="27"/>
      <c r="B53" s="53"/>
      <c r="C53" s="27"/>
    </row>
    <row r="54" spans="1:3" ht="15">
      <c r="A54" s="27"/>
      <c r="B54" s="53"/>
      <c r="C54" s="27"/>
    </row>
    <row r="55" spans="1:3" ht="15">
      <c r="A55" s="27"/>
      <c r="B55" s="53"/>
      <c r="C55" s="27"/>
    </row>
    <row r="56" spans="1:3" ht="15">
      <c r="A56" s="27"/>
      <c r="B56" s="53"/>
      <c r="C56" s="27"/>
    </row>
    <row r="57" spans="1:3" ht="15">
      <c r="A57" s="27"/>
      <c r="B57" s="53"/>
      <c r="C57" s="27"/>
    </row>
    <row r="58" spans="1:3" ht="15">
      <c r="A58" s="27"/>
      <c r="B58" s="53"/>
      <c r="C58" s="27"/>
    </row>
    <row r="59" spans="1:3" ht="15">
      <c r="A59" s="27"/>
      <c r="B59" s="53"/>
      <c r="C59" s="27"/>
    </row>
    <row r="60" spans="1:3" ht="15">
      <c r="A60" s="27"/>
      <c r="B60" s="53"/>
      <c r="C60" s="27"/>
    </row>
    <row r="61" spans="1:3" ht="15">
      <c r="A61" s="27"/>
      <c r="B61" s="53"/>
      <c r="C61" s="27"/>
    </row>
    <row r="62" spans="1:3" ht="15">
      <c r="A62" s="27"/>
      <c r="B62" s="53"/>
      <c r="C62" s="27"/>
    </row>
    <row r="63" spans="1:3" ht="15">
      <c r="A63" s="27"/>
      <c r="B63" s="53"/>
      <c r="C63" s="27"/>
    </row>
    <row r="64" spans="1:3" ht="15">
      <c r="A64" s="27"/>
      <c r="B64" s="53"/>
      <c r="C64" s="27"/>
    </row>
    <row r="65" spans="1:3" ht="15">
      <c r="A65" s="27"/>
      <c r="B65" s="53"/>
      <c r="C65" s="27"/>
    </row>
    <row r="66" spans="1:3" ht="15">
      <c r="A66" s="27"/>
      <c r="B66" s="53"/>
      <c r="C66" s="27"/>
    </row>
    <row r="67" spans="1:3" ht="15">
      <c r="A67" s="27"/>
      <c r="B67" s="53"/>
      <c r="C67" s="27"/>
    </row>
    <row r="68" spans="1:3" ht="15">
      <c r="A68" s="27"/>
      <c r="B68" s="53"/>
      <c r="C68" s="27"/>
    </row>
    <row r="69" spans="1:3" ht="15">
      <c r="A69" s="27"/>
      <c r="B69" s="53"/>
      <c r="C69" s="27"/>
    </row>
    <row r="70" spans="1:3" ht="15">
      <c r="A70" s="27"/>
      <c r="B70" s="53"/>
      <c r="C70" s="27"/>
    </row>
    <row r="71" spans="1:3" ht="15">
      <c r="A71" s="27"/>
      <c r="B71" s="53"/>
      <c r="C71" s="27"/>
    </row>
    <row r="72" spans="1:3" ht="15">
      <c r="A72" s="27"/>
      <c r="B72" s="53"/>
      <c r="C72" s="27"/>
    </row>
    <row r="73" spans="1:3" ht="15">
      <c r="A73" s="27"/>
      <c r="B73" s="53"/>
      <c r="C73" s="27"/>
    </row>
    <row r="74" spans="1:3" ht="15">
      <c r="A74" s="27"/>
      <c r="B74" s="53"/>
      <c r="C74" s="27"/>
    </row>
    <row r="75" spans="1:3" ht="15">
      <c r="A75" s="27"/>
      <c r="B75" s="53"/>
      <c r="C75" s="27"/>
    </row>
    <row r="76" spans="1:3" ht="15">
      <c r="A76" s="27"/>
      <c r="B76" s="53"/>
      <c r="C76" s="27"/>
    </row>
    <row r="77" spans="1:3" ht="15">
      <c r="A77" s="27"/>
      <c r="B77" s="53"/>
      <c r="C77" s="27"/>
    </row>
    <row r="78" spans="1:3" ht="15">
      <c r="A78" s="27"/>
      <c r="B78" s="53"/>
      <c r="C78" s="27"/>
    </row>
    <row r="79" spans="1:3" ht="15">
      <c r="A79" s="27"/>
      <c r="B79" s="53"/>
      <c r="C79" s="27"/>
    </row>
    <row r="80" spans="1:3" ht="15">
      <c r="A80" s="27"/>
      <c r="B80" s="53"/>
      <c r="C80" s="27"/>
    </row>
    <row r="81" spans="1:3" ht="15">
      <c r="A81" s="27"/>
      <c r="B81" s="53"/>
      <c r="C81" s="27"/>
    </row>
    <row r="82" spans="1:3" ht="15">
      <c r="A82" s="27"/>
      <c r="B82" s="53"/>
      <c r="C82" s="27"/>
    </row>
    <row r="83" spans="1:3" ht="15">
      <c r="A83" s="27"/>
      <c r="B83" s="53"/>
      <c r="C83" s="27"/>
    </row>
    <row r="84" spans="1:3" ht="15">
      <c r="A84" s="27"/>
      <c r="B84" s="53"/>
      <c r="C84" s="27"/>
    </row>
    <row r="85" spans="1:3" ht="15">
      <c r="A85" s="27"/>
      <c r="B85" s="53"/>
      <c r="C85" s="27"/>
    </row>
    <row r="86" spans="1:3" ht="15">
      <c r="A86" s="27"/>
      <c r="B86" s="53"/>
      <c r="C86" s="27"/>
    </row>
    <row r="87" spans="1:3" ht="15">
      <c r="A87" s="27"/>
      <c r="B87" s="53"/>
      <c r="C87" s="27"/>
    </row>
    <row r="88" ht="15">
      <c r="B88" s="53"/>
    </row>
    <row r="89" ht="15">
      <c r="B89" s="53"/>
    </row>
    <row r="90" ht="15">
      <c r="B90" s="53"/>
    </row>
    <row r="91" ht="15">
      <c r="B91" s="53"/>
    </row>
    <row r="92" ht="15">
      <c r="B92" s="53"/>
    </row>
    <row r="93" ht="15">
      <c r="B93" s="53"/>
    </row>
    <row r="94" ht="15">
      <c r="B94" s="53"/>
    </row>
    <row r="95" ht="15">
      <c r="B95" s="53"/>
    </row>
    <row r="96" ht="15">
      <c r="B96" s="53"/>
    </row>
    <row r="97" ht="15">
      <c r="B97" s="53"/>
    </row>
    <row r="98" ht="15">
      <c r="B98" s="53"/>
    </row>
    <row r="99" ht="15">
      <c r="B99" s="53"/>
    </row>
    <row r="100" ht="15">
      <c r="B100" s="53"/>
    </row>
    <row r="101" ht="15">
      <c r="B101" s="53"/>
    </row>
    <row r="102" ht="15">
      <c r="B102" s="53"/>
    </row>
    <row r="103" ht="15">
      <c r="B103" s="53"/>
    </row>
    <row r="104" ht="15">
      <c r="B104" s="53"/>
    </row>
    <row r="105" ht="15">
      <c r="B105" s="53"/>
    </row>
  </sheetData>
  <sheetProtection/>
  <printOptions/>
  <pageMargins left="0.75" right="0.75" top="1" bottom="1" header="0.5" footer="0.5"/>
  <pageSetup horizontalDpi="600" verticalDpi="600" orientation="portrait" paperSize="9" scale="81" r:id="rId1"/>
  <rowBreaks count="1" manualBreakCount="1">
    <brk id="20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36"/>
  <sheetViews>
    <sheetView tabSelected="1" view="pageBreakPreview" zoomScaleSheetLayoutView="100" zoomScalePageLayoutView="0" workbookViewId="0" topLeftCell="A1">
      <selection activeCell="B13" sqref="B13"/>
    </sheetView>
  </sheetViews>
  <sheetFormatPr defaultColWidth="9.140625" defaultRowHeight="12.75"/>
  <cols>
    <col min="1" max="1" width="7.140625" style="0" customWidth="1"/>
    <col min="2" max="2" width="52.140625" style="28" customWidth="1"/>
    <col min="3" max="3" width="38.28125" style="26" customWidth="1"/>
  </cols>
  <sheetData>
    <row r="1" ht="18">
      <c r="B1" s="57" t="s">
        <v>45</v>
      </c>
    </row>
    <row r="2" spans="1:16" ht="47.25" customHeight="1">
      <c r="A2" s="9" t="s">
        <v>0</v>
      </c>
      <c r="B2" s="40" t="s">
        <v>2</v>
      </c>
      <c r="C2" s="9" t="s">
        <v>3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3" ht="15">
      <c r="A3" s="12">
        <v>1</v>
      </c>
      <c r="B3" s="16" t="s">
        <v>186</v>
      </c>
      <c r="C3" s="9" t="s">
        <v>62</v>
      </c>
    </row>
    <row r="4" spans="1:3" ht="30.75">
      <c r="A4" s="12">
        <f>A3+1</f>
        <v>2</v>
      </c>
      <c r="B4" s="16" t="s">
        <v>187</v>
      </c>
      <c r="C4" s="9" t="s">
        <v>63</v>
      </c>
    </row>
    <row r="5" spans="1:3" ht="30.75">
      <c r="A5" s="12">
        <f aca="true" t="shared" si="0" ref="A5:A24">A4+1</f>
        <v>3</v>
      </c>
      <c r="B5" s="16" t="s">
        <v>164</v>
      </c>
      <c r="C5" s="9" t="s">
        <v>64</v>
      </c>
    </row>
    <row r="6" spans="1:3" ht="30.75">
      <c r="A6" s="12">
        <f t="shared" si="0"/>
        <v>4</v>
      </c>
      <c r="B6" s="16" t="s">
        <v>165</v>
      </c>
      <c r="C6" s="9" t="s">
        <v>166</v>
      </c>
    </row>
    <row r="7" spans="1:3" ht="15">
      <c r="A7" s="12">
        <f t="shared" si="0"/>
        <v>5</v>
      </c>
      <c r="B7" s="16" t="s">
        <v>167</v>
      </c>
      <c r="C7" s="9" t="s">
        <v>65</v>
      </c>
    </row>
    <row r="8" spans="1:3" ht="15">
      <c r="A8" s="12">
        <f t="shared" si="0"/>
        <v>6</v>
      </c>
      <c r="B8" s="16" t="s">
        <v>188</v>
      </c>
      <c r="C8" s="9" t="s">
        <v>66</v>
      </c>
    </row>
    <row r="9" spans="1:3" ht="15">
      <c r="A9" s="12">
        <f t="shared" si="0"/>
        <v>7</v>
      </c>
      <c r="B9" s="16" t="s">
        <v>168</v>
      </c>
      <c r="C9" s="9" t="s">
        <v>67</v>
      </c>
    </row>
    <row r="10" spans="1:3" ht="30.75">
      <c r="A10" s="12">
        <f t="shared" si="0"/>
        <v>8</v>
      </c>
      <c r="B10" s="16" t="s">
        <v>169</v>
      </c>
      <c r="C10" s="9" t="s">
        <v>68</v>
      </c>
    </row>
    <row r="11" spans="1:3" ht="33" customHeight="1">
      <c r="A11" s="12">
        <f t="shared" si="0"/>
        <v>9</v>
      </c>
      <c r="B11" s="16" t="s">
        <v>189</v>
      </c>
      <c r="C11" s="9" t="s">
        <v>170</v>
      </c>
    </row>
    <row r="12" spans="1:3" ht="33" customHeight="1">
      <c r="A12" s="12">
        <f t="shared" si="0"/>
        <v>10</v>
      </c>
      <c r="B12" s="16" t="s">
        <v>171</v>
      </c>
      <c r="C12" s="9" t="s">
        <v>69</v>
      </c>
    </row>
    <row r="13" spans="1:3" ht="30.75">
      <c r="A13" s="12">
        <f t="shared" si="0"/>
        <v>11</v>
      </c>
      <c r="B13" s="16" t="s">
        <v>188</v>
      </c>
      <c r="C13" s="9" t="s">
        <v>163</v>
      </c>
    </row>
    <row r="14" spans="1:3" ht="30.75">
      <c r="A14" s="12">
        <f t="shared" si="0"/>
        <v>12</v>
      </c>
      <c r="B14" s="16" t="s">
        <v>61</v>
      </c>
      <c r="C14" s="9" t="s">
        <v>172</v>
      </c>
    </row>
    <row r="15" spans="1:3" ht="36.75" customHeight="1">
      <c r="A15" s="12">
        <f t="shared" si="0"/>
        <v>13</v>
      </c>
      <c r="B15" s="16" t="s">
        <v>173</v>
      </c>
      <c r="C15" s="9" t="s">
        <v>75</v>
      </c>
    </row>
    <row r="16" spans="1:3" ht="32.25" customHeight="1">
      <c r="A16" s="12">
        <f t="shared" si="0"/>
        <v>14</v>
      </c>
      <c r="B16" s="16" t="s">
        <v>174</v>
      </c>
      <c r="C16" s="9" t="s">
        <v>74</v>
      </c>
    </row>
    <row r="17" spans="1:3" ht="32.25" customHeight="1">
      <c r="A17" s="12">
        <f t="shared" si="0"/>
        <v>15</v>
      </c>
      <c r="B17" s="16" t="s">
        <v>175</v>
      </c>
      <c r="C17" s="9" t="s">
        <v>176</v>
      </c>
    </row>
    <row r="18" spans="1:3" ht="30.75">
      <c r="A18" s="12">
        <f t="shared" si="0"/>
        <v>16</v>
      </c>
      <c r="B18" s="16" t="s">
        <v>177</v>
      </c>
      <c r="C18" s="9" t="s">
        <v>178</v>
      </c>
    </row>
    <row r="19" spans="1:3" ht="15">
      <c r="A19" s="12">
        <f t="shared" si="0"/>
        <v>17</v>
      </c>
      <c r="B19" s="16" t="s">
        <v>190</v>
      </c>
      <c r="C19" s="9" t="s">
        <v>73</v>
      </c>
    </row>
    <row r="20" spans="1:3" ht="15">
      <c r="A20" s="12">
        <f t="shared" si="0"/>
        <v>18</v>
      </c>
      <c r="B20" s="16" t="s">
        <v>179</v>
      </c>
      <c r="C20" s="9" t="s">
        <v>72</v>
      </c>
    </row>
    <row r="21" spans="1:3" ht="30.75">
      <c r="A21" s="12">
        <f t="shared" si="0"/>
        <v>19</v>
      </c>
      <c r="B21" s="16" t="s">
        <v>180</v>
      </c>
      <c r="C21" s="9" t="s">
        <v>71</v>
      </c>
    </row>
    <row r="22" spans="1:3" ht="46.5">
      <c r="A22" s="12">
        <f t="shared" si="0"/>
        <v>20</v>
      </c>
      <c r="B22" s="16" t="s">
        <v>181</v>
      </c>
      <c r="C22" s="9" t="s">
        <v>182</v>
      </c>
    </row>
    <row r="23" spans="1:3" ht="30.75">
      <c r="A23" s="12">
        <f t="shared" si="0"/>
        <v>21</v>
      </c>
      <c r="B23" s="16" t="s">
        <v>183</v>
      </c>
      <c r="C23" s="9" t="s">
        <v>185</v>
      </c>
    </row>
    <row r="24" spans="1:3" ht="15">
      <c r="A24" s="12">
        <f t="shared" si="0"/>
        <v>22</v>
      </c>
      <c r="B24" s="16" t="s">
        <v>184</v>
      </c>
      <c r="C24" s="9" t="s">
        <v>70</v>
      </c>
    </row>
    <row r="25" ht="15.75" customHeight="1"/>
    <row r="26" ht="15.75" customHeight="1">
      <c r="B26" s="43"/>
    </row>
    <row r="27" spans="2:3" ht="15.75" customHeight="1">
      <c r="B27" s="54"/>
      <c r="C27" s="27"/>
    </row>
    <row r="28" spans="2:3" ht="15.75" customHeight="1">
      <c r="B28" s="54"/>
      <c r="C28" s="27"/>
    </row>
    <row r="29" spans="2:3" ht="15.75" customHeight="1">
      <c r="B29" s="43"/>
      <c r="C29" s="55"/>
    </row>
    <row r="30" spans="2:3" ht="15.75" customHeight="1">
      <c r="B30" s="54"/>
      <c r="C30" s="27"/>
    </row>
    <row r="31" spans="2:3" ht="15.75" customHeight="1">
      <c r="B31" s="54"/>
      <c r="C31" s="27"/>
    </row>
    <row r="32" spans="2:3" ht="15.75" customHeight="1">
      <c r="B32" s="43"/>
      <c r="C32" s="55"/>
    </row>
    <row r="33" spans="2:3" ht="15.75" customHeight="1">
      <c r="B33" s="54"/>
      <c r="C33" s="27"/>
    </row>
    <row r="34" spans="2:3" ht="15.75" customHeight="1">
      <c r="B34" s="54"/>
      <c r="C34" s="27"/>
    </row>
    <row r="35" spans="2:3" ht="15.75" customHeight="1">
      <c r="B35" s="43"/>
      <c r="C35" s="55"/>
    </row>
    <row r="36" spans="2:3" ht="15.75" customHeight="1">
      <c r="B36" s="54"/>
      <c r="C36" s="27"/>
    </row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</sheetData>
  <sheetProtection/>
  <printOptions/>
  <pageMargins left="0.75" right="0.75" top="1" bottom="1" header="0.5" footer="0.5"/>
  <pageSetup horizontalDpi="600" verticalDpi="600" orientation="portrait" paperSize="9" scale="81" r:id="rId1"/>
  <rowBreaks count="1" manualBreakCount="1">
    <brk id="25" max="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M4"/>
  <sheetViews>
    <sheetView zoomScalePageLayoutView="0" workbookViewId="0" topLeftCell="A1">
      <selection activeCell="C4" sqref="C4"/>
    </sheetView>
  </sheetViews>
  <sheetFormatPr defaultColWidth="9.140625" defaultRowHeight="12.75"/>
  <sheetData>
    <row r="1" spans="1:13" ht="12.75">
      <c r="A1" s="67" t="s">
        <v>44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6" ht="12.75">
      <c r="A2" s="67" t="s">
        <v>45</v>
      </c>
      <c r="B2" s="67"/>
      <c r="C2" s="67"/>
      <c r="D2" s="67"/>
      <c r="E2" s="67"/>
      <c r="F2" s="67"/>
    </row>
    <row r="3" spans="2:4" ht="12.75">
      <c r="B3" t="s">
        <v>48</v>
      </c>
      <c r="C3" t="s">
        <v>46</v>
      </c>
      <c r="D3" t="s">
        <v>47</v>
      </c>
    </row>
    <row r="4" spans="1:4" ht="12.75">
      <c r="A4">
        <v>1</v>
      </c>
      <c r="B4">
        <v>12632</v>
      </c>
      <c r="C4">
        <v>300</v>
      </c>
      <c r="D4">
        <v>150</v>
      </c>
    </row>
  </sheetData>
  <sheetProtection/>
  <mergeCells count="2">
    <mergeCell ref="A1:M1"/>
    <mergeCell ref="A2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Miroslava</cp:lastModifiedBy>
  <cp:lastPrinted>2023-05-23T11:15:06Z</cp:lastPrinted>
  <dcterms:created xsi:type="dcterms:W3CDTF">1996-10-08T23:32:33Z</dcterms:created>
  <dcterms:modified xsi:type="dcterms:W3CDTF">2023-05-24T17:32:29Z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