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0730" windowHeight="11760"/>
  </bookViews>
  <sheets>
    <sheet name="Sheet" sheetId="1" r:id="rId1"/>
  </sheets>
  <definedNames>
    <definedName name="_xlnm._FilterDatabase" localSheetId="0" hidden="1">Sheet!$A$3:$G$24</definedName>
  </definedNames>
  <calcPr calcId="145621"/>
</workbook>
</file>

<file path=xl/calcChain.xml><?xml version="1.0" encoding="utf-8"?>
<calcChain xmlns="http://schemas.openxmlformats.org/spreadsheetml/2006/main">
  <c r="B24" i="1" l="1"/>
  <c r="B23" i="1"/>
  <c r="B22" i="1"/>
  <c r="B21" i="1"/>
  <c r="C20" i="1"/>
  <c r="B20" i="1"/>
  <c r="C19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<sst xmlns="http://schemas.openxmlformats.org/spreadsheetml/2006/main" count="111" uniqueCount="35">
  <si>
    <t xml:space="preserve"> Лот 2: Спеціальні продукти харчування для дітей хворих на фенілкетонурію Сomida-PKU B / Комида ФКУ-Б з нейтральним смаком</t>
  </si>
  <si>
    <t>09310000-5 Електрична енергія</t>
  </si>
  <si>
    <t>15880000-0 Спеціальні продукти харчування, збагачені поживними речовинами</t>
  </si>
  <si>
    <t>33600000-6 Фармацевтична продукція</t>
  </si>
  <si>
    <t>33690000-3 Лікарські засоби різні</t>
  </si>
  <si>
    <t>33700000-7 Засоби особистої гігієни</t>
  </si>
  <si>
    <t>Ідентифікатор закупівлі</t>
  </si>
  <si>
    <t>Ідентифікатор лота</t>
  </si>
  <si>
    <t>Вакцина для профілактики грипу (Influenza, inactivated, split virus or surface antigen)</t>
  </si>
  <si>
    <t>Відкриті торги</t>
  </si>
  <si>
    <t>Електрична енергія</t>
  </si>
  <si>
    <t>Засоби особистої гігієни (Підгузки для дорослих, підгузники для дітей, калоприймачі, сечоприймачі, пелюшки)</t>
  </si>
  <si>
    <t>Класифікатор</t>
  </si>
  <si>
    <t>Лот 1: Спеціальні продукти харчування для дітей хворих на фенілкетонурію PKU Nutri 3 сoncentrat / ФКУ Нутрі 3 концентрат</t>
  </si>
  <si>
    <t>Лікарські засоби різні (Лабораторні реактиви та розчини)</t>
  </si>
  <si>
    <t>Лікарські засоби різні (Лабораторні реактиви)</t>
  </si>
  <si>
    <t xml:space="preserve">Лікарські засоби різні (Лабораторні реактиви)
</t>
  </si>
  <si>
    <t>Метоксиполіетиленгліколь – епоетин бета; Дарбепоетин альфа</t>
  </si>
  <si>
    <t>Немає лотів</t>
  </si>
  <si>
    <t>Предмет закупівлі</t>
  </si>
  <si>
    <t>Спеціальні продукти харчування для дітей</t>
  </si>
  <si>
    <t>Спеціальні продукти харчування для дітей: Лот 2: Спеціальні продукти харчування для дітей хворих на фенілкетонурію Сomida-PKU B / Комида ФКУ-Б з нейтральним смаком</t>
  </si>
  <si>
    <t>Спеціальні продукти харчування для дітей:Лот 1: Спеціальні продукти харчування для дітей хворих на фенілкетонурію PKU Nutri 3 сoncentrat / ФКУ Нутрі 3 концентрат</t>
  </si>
  <si>
    <t>Спеціальні продукти харчування, збагачені поживними речовинами (молочні суміші сухі для харчування дітей)</t>
  </si>
  <si>
    <t>Теофілін
; Нітрогліцерін; Сальбутамол; Аміодарон гідрохлорид; Каптоприл; (видалене); Дексаметазон; Глюкоза + вода для ін’єкцій; Глюкоза моногідрат; Натрію хлорид + вода для ін'єкцій; Аміак; Метамізол натрію; Пропранолол гідрохлорид; Ацетилсаліцилова кислота; Верапаміл; Дифенгідрамін гідрохлорид;  Епінефрин гідротартрат;  Магнія сульфата гептагідрата; Фуросемід; Дротаверина гидрохлорида; Ніфедипін</t>
  </si>
  <si>
    <t>Теофілін
; Нітрогліцерін; Сальбутамол; Аміодарон гідрохлорид; Каптоприл; Дексаметазон; Глюкоза + вода для ін’єкцій; Глюкоза моногідрат; Натрію хлорид + вода для ін'єкцій; Аміак; Метамізол натрію; Пропранолол гідрохлорид; Ацетилсаліцилова кислота; Верапаміл; Дифенгідрамін гідрохлорид;  Епінефрин гідротартрат;  Магнія сульфата гептагідрата; Фуросемід; Дротаверина гидрохлорида; Ніфедипін</t>
  </si>
  <si>
    <t>Тип процедури</t>
  </si>
  <si>
    <t>Узагальнена назва закупівлі</t>
  </si>
  <si>
    <t>Фармацевтична продукція (Теофілін, Нітрогліцерин, Сальбутамол, Аміодарон гідрохлорид, Каптоприл, Дексаметазон, Глюкоза + вода для ін’єкцій, Глюкоза моногідрат, Натрію хлорид + вода для ін'єкцій, Аміак, Метамізол натрію, Пропранолол гідрохлорид, Ацетилсаліцилова кислота, Верапамил, Дифенгідрамін гідрохлорид, Епінефрин гідротартрат, Магнія сульфата гептагідрата, Фуросемід, Дротаверина гидрохлорида, Ніфедипін)</t>
  </si>
  <si>
    <t>Фармацевтична продукція (метоксиполіетиленгліколь – епоетин бета)</t>
  </si>
  <si>
    <t xml:space="preserve">Фармацевтична продукція (метоксиполіетиленгліколь – епоетин бета)
</t>
  </si>
  <si>
    <t>Фармацевтична продукція (метоксиполіетиленгліколь – епоетин бета, дарбепоетин альфа)</t>
  </si>
  <si>
    <t>Фармацевтична продукція (туберкулін)</t>
  </si>
  <si>
    <t>№</t>
  </si>
  <si>
    <t>Реєстр відкритих торгів КНП "ДЦПМСД №10" ДМР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</si>
</sst>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5535607" TargetMode="External"/><Relationship Id="rId13" Type="http://schemas.openxmlformats.org/officeDocument/2006/relationships/hyperlink" Target="https://my.zakupki.prom.ua/remote/dispatcher/state_purchase_view/19826476" TargetMode="External"/><Relationship Id="rId18" Type="http://schemas.openxmlformats.org/officeDocument/2006/relationships/hyperlink" Target="https://my.zakupki.prom.ua/remote/dispatcher/state_purchase_view/14465392" TargetMode="External"/><Relationship Id="rId3" Type="http://schemas.openxmlformats.org/officeDocument/2006/relationships/hyperlink" Target="https://my.zakupki.prom.ua/remote/dispatcher/state_purchase_view/15478682" TargetMode="External"/><Relationship Id="rId21" Type="http://schemas.openxmlformats.org/officeDocument/2006/relationships/hyperlink" Target="https://my.zakupki.prom.ua/remote/dispatcher/state_purchase_view/15045699" TargetMode="External"/><Relationship Id="rId7" Type="http://schemas.openxmlformats.org/officeDocument/2006/relationships/hyperlink" Target="https://my.zakupki.prom.ua/remote/dispatcher/state_purchase_view/20760109" TargetMode="External"/><Relationship Id="rId12" Type="http://schemas.openxmlformats.org/officeDocument/2006/relationships/hyperlink" Target="https://my.zakupki.prom.ua/remote/dispatcher/state_purchase_view/15607422" TargetMode="External"/><Relationship Id="rId17" Type="http://schemas.openxmlformats.org/officeDocument/2006/relationships/hyperlink" Target="https://my.zakupki.prom.ua/remote/dispatcher/state_purchase_lot_view/500990" TargetMode="External"/><Relationship Id="rId2" Type="http://schemas.openxmlformats.org/officeDocument/2006/relationships/hyperlink" Target="https://my.zakupki.prom.ua/remote/dispatcher/state_purchase_view/15899481" TargetMode="External"/><Relationship Id="rId16" Type="http://schemas.openxmlformats.org/officeDocument/2006/relationships/hyperlink" Target="https://my.zakupki.prom.ua/remote/dispatcher/state_purchase_view/14465392" TargetMode="External"/><Relationship Id="rId20" Type="http://schemas.openxmlformats.org/officeDocument/2006/relationships/hyperlink" Target="https://my.zakupki.prom.ua/remote/dispatcher/state_purchase_view/21457065" TargetMode="External"/><Relationship Id="rId1" Type="http://schemas.openxmlformats.org/officeDocument/2006/relationships/hyperlink" Target="https://my.zakupki.prom.ua/remote/dispatcher/state_purchase_view/15614857" TargetMode="External"/><Relationship Id="rId6" Type="http://schemas.openxmlformats.org/officeDocument/2006/relationships/hyperlink" Target="https://my.zakupki.prom.ua/remote/dispatcher/state_purchase_view/14407141" TargetMode="External"/><Relationship Id="rId11" Type="http://schemas.openxmlformats.org/officeDocument/2006/relationships/hyperlink" Target="https://my.zakupki.prom.ua/remote/dispatcher/state_purchase_view/1462023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my.zakupki.prom.ua/remote/dispatcher/state_purchase_view/15207231" TargetMode="External"/><Relationship Id="rId15" Type="http://schemas.openxmlformats.org/officeDocument/2006/relationships/hyperlink" Target="https://my.zakupki.prom.ua/remote/dispatcher/state_purchase_view/17202833" TargetMode="External"/><Relationship Id="rId23" Type="http://schemas.openxmlformats.org/officeDocument/2006/relationships/hyperlink" Target="https://my.zakupki.prom.ua/remote/dispatcher/state_purchase_view/20922491" TargetMode="External"/><Relationship Id="rId10" Type="http://schemas.openxmlformats.org/officeDocument/2006/relationships/hyperlink" Target="https://my.zakupki.prom.ua/remote/dispatcher/state_purchase_view/20000538" TargetMode="External"/><Relationship Id="rId19" Type="http://schemas.openxmlformats.org/officeDocument/2006/relationships/hyperlink" Target="https://my.zakupki.prom.ua/remote/dispatcher/state_purchase_lot_view/500991" TargetMode="External"/><Relationship Id="rId4" Type="http://schemas.openxmlformats.org/officeDocument/2006/relationships/hyperlink" Target="https://my.zakupki.prom.ua/remote/dispatcher/state_purchase_view/16368477" TargetMode="External"/><Relationship Id="rId9" Type="http://schemas.openxmlformats.org/officeDocument/2006/relationships/hyperlink" Target="https://my.zakupki.prom.ua/remote/dispatcher/state_purchase_view/16337063" TargetMode="External"/><Relationship Id="rId14" Type="http://schemas.openxmlformats.org/officeDocument/2006/relationships/hyperlink" Target="https://my.zakupki.prom.ua/remote/dispatcher/state_purchase_view/20598944" TargetMode="External"/><Relationship Id="rId22" Type="http://schemas.openxmlformats.org/officeDocument/2006/relationships/hyperlink" Target="https://my.zakupki.prom.ua/remote/dispatcher/state_purchase_view/20453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pane ySplit="3" topLeftCell="A4" activePane="bottomLeft" state="frozen"/>
      <selection pane="bottomLeft" activeCell="D29" sqref="D29"/>
    </sheetView>
  </sheetViews>
  <sheetFormatPr defaultColWidth="11.42578125" defaultRowHeight="15" x14ac:dyDescent="0.25"/>
  <cols>
    <col min="1" max="1" width="5"/>
    <col min="2" max="3" width="25"/>
    <col min="4" max="6" width="35" style="2"/>
    <col min="7" max="7" width="18" bestFit="1" customWidth="1"/>
  </cols>
  <sheetData>
    <row r="1" spans="1:7" x14ac:dyDescent="0.25">
      <c r="A1" s="4" t="s">
        <v>34</v>
      </c>
      <c r="B1" s="4"/>
      <c r="C1" s="4"/>
      <c r="D1" s="4"/>
      <c r="E1" s="4"/>
      <c r="F1" s="4"/>
      <c r="G1" s="4"/>
    </row>
    <row r="2" spans="1:7" x14ac:dyDescent="0.25">
      <c r="A2" s="1"/>
    </row>
    <row r="3" spans="1:7" x14ac:dyDescent="0.25">
      <c r="A3" s="3" t="s">
        <v>33</v>
      </c>
      <c r="B3" s="3" t="s">
        <v>6</v>
      </c>
      <c r="C3" s="3" t="s">
        <v>7</v>
      </c>
      <c r="D3" s="3" t="s">
        <v>27</v>
      </c>
      <c r="E3" s="3" t="s">
        <v>19</v>
      </c>
      <c r="F3" s="3" t="s">
        <v>12</v>
      </c>
      <c r="G3" s="3" t="s">
        <v>26</v>
      </c>
    </row>
    <row r="4" spans="1:7" ht="38.25" x14ac:dyDescent="0.25">
      <c r="A4" s="5">
        <v>1</v>
      </c>
      <c r="B4" s="6" t="str">
        <f>HYPERLINK("https://my.zakupki.prom.ua/remote/dispatcher/state_purchase_view/15614857", "UA-2020-03-04-002237-b")</f>
        <v>UA-2020-03-04-002237-b</v>
      </c>
      <c r="C4" s="6" t="s">
        <v>18</v>
      </c>
      <c r="D4" s="7" t="s">
        <v>31</v>
      </c>
      <c r="E4" s="7" t="s">
        <v>17</v>
      </c>
      <c r="F4" s="7" t="s">
        <v>3</v>
      </c>
      <c r="G4" s="8" t="s">
        <v>9</v>
      </c>
    </row>
    <row r="5" spans="1:7" ht="153" x14ac:dyDescent="0.25">
      <c r="A5" s="5">
        <v>2</v>
      </c>
      <c r="B5" s="6" t="str">
        <f>HYPERLINK("https://my.zakupki.prom.ua/remote/dispatcher/state_purchase_view/15899481", "UA-2020-03-23-000273-b")</f>
        <v>UA-2020-03-23-000273-b</v>
      </c>
      <c r="C5" s="6" t="s">
        <v>18</v>
      </c>
      <c r="D5" s="7" t="s">
        <v>28</v>
      </c>
      <c r="E5" s="7" t="s">
        <v>25</v>
      </c>
      <c r="F5" s="7" t="s">
        <v>3</v>
      </c>
      <c r="G5" s="8" t="s">
        <v>9</v>
      </c>
    </row>
    <row r="6" spans="1:7" ht="38.25" x14ac:dyDescent="0.25">
      <c r="A6" s="5">
        <v>3</v>
      </c>
      <c r="B6" s="6" t="str">
        <f>HYPERLINK("https://my.zakupki.prom.ua/remote/dispatcher/state_purchase_view/15478682", "UA-2020-02-25-003309-c")</f>
        <v>UA-2020-02-25-003309-c</v>
      </c>
      <c r="C6" s="6" t="s">
        <v>18</v>
      </c>
      <c r="D6" s="7" t="s">
        <v>20</v>
      </c>
      <c r="E6" s="7" t="s">
        <v>20</v>
      </c>
      <c r="F6" s="7" t="s">
        <v>2</v>
      </c>
      <c r="G6" s="8" t="s">
        <v>9</v>
      </c>
    </row>
    <row r="7" spans="1:7" ht="38.25" x14ac:dyDescent="0.25">
      <c r="A7" s="5">
        <v>4</v>
      </c>
      <c r="B7" s="6" t="str">
        <f>HYPERLINK("https://my.zakupki.prom.ua/remote/dispatcher/state_purchase_view/16368477", "UA-2020-04-17-000245-b")</f>
        <v>UA-2020-04-17-000245-b</v>
      </c>
      <c r="C7" s="6" t="s">
        <v>18</v>
      </c>
      <c r="D7" s="7" t="s">
        <v>20</v>
      </c>
      <c r="E7" s="7" t="s">
        <v>20</v>
      </c>
      <c r="F7" s="7" t="s">
        <v>2</v>
      </c>
      <c r="G7" s="8" t="s">
        <v>9</v>
      </c>
    </row>
    <row r="8" spans="1:7" ht="38.25" x14ac:dyDescent="0.25">
      <c r="A8" s="5">
        <v>5</v>
      </c>
      <c r="B8" s="6" t="str">
        <f>HYPERLINK("https://my.zakupki.prom.ua/remote/dispatcher/state_purchase_view/15207231", "UA-2020-02-11-000266-b")</f>
        <v>UA-2020-02-11-000266-b</v>
      </c>
      <c r="C8" s="6" t="s">
        <v>18</v>
      </c>
      <c r="D8" s="7" t="s">
        <v>11</v>
      </c>
      <c r="E8" s="7" t="s">
        <v>11</v>
      </c>
      <c r="F8" s="7" t="s">
        <v>5</v>
      </c>
      <c r="G8" s="8" t="s">
        <v>9</v>
      </c>
    </row>
    <row r="9" spans="1:7" x14ac:dyDescent="0.25">
      <c r="A9" s="5">
        <v>6</v>
      </c>
      <c r="B9" s="6" t="str">
        <f>HYPERLINK("https://my.zakupki.prom.ua/remote/dispatcher/state_purchase_view/14407141", "UA-2020-01-09-000705-c")</f>
        <v>UA-2020-01-09-000705-c</v>
      </c>
      <c r="C9" s="6" t="s">
        <v>18</v>
      </c>
      <c r="D9" s="7" t="s">
        <v>32</v>
      </c>
      <c r="E9" s="7" t="s">
        <v>32</v>
      </c>
      <c r="F9" s="7" t="s">
        <v>3</v>
      </c>
      <c r="G9" s="8" t="s">
        <v>9</v>
      </c>
    </row>
    <row r="10" spans="1:7" ht="38.25" x14ac:dyDescent="0.25">
      <c r="A10" s="5">
        <v>7</v>
      </c>
      <c r="B10" s="6" t="str">
        <f>HYPERLINK("https://my.zakupki.prom.ua/remote/dispatcher/state_purchase_view/20760109", "UA-2020-11-04-010103-c")</f>
        <v>UA-2020-11-04-010103-c</v>
      </c>
      <c r="C10" s="6" t="s">
        <v>18</v>
      </c>
      <c r="D10" s="7" t="s">
        <v>20</v>
      </c>
      <c r="E10" s="7" t="s">
        <v>20</v>
      </c>
      <c r="F10" s="7" t="s">
        <v>2</v>
      </c>
      <c r="G10" s="8" t="s">
        <v>9</v>
      </c>
    </row>
    <row r="11" spans="1:7" ht="25.5" x14ac:dyDescent="0.25">
      <c r="A11" s="5">
        <v>8</v>
      </c>
      <c r="B11" s="6" t="str">
        <f>HYPERLINK("https://my.zakupki.prom.ua/remote/dispatcher/state_purchase_view/15535607", "UA-2020-02-28-002350-a")</f>
        <v>UA-2020-02-28-002350-a</v>
      </c>
      <c r="C11" s="6" t="s">
        <v>18</v>
      </c>
      <c r="D11" s="7" t="s">
        <v>14</v>
      </c>
      <c r="E11" s="7" t="s">
        <v>14</v>
      </c>
      <c r="F11" s="7" t="s">
        <v>4</v>
      </c>
      <c r="G11" s="8" t="s">
        <v>9</v>
      </c>
    </row>
    <row r="12" spans="1:7" ht="38.25" x14ac:dyDescent="0.25">
      <c r="A12" s="5">
        <v>9</v>
      </c>
      <c r="B12" s="6" t="str">
        <f>HYPERLINK("https://my.zakupki.prom.ua/remote/dispatcher/state_purchase_view/16337063", "UA-2020-04-16-003292-b")</f>
        <v>UA-2020-04-16-003292-b</v>
      </c>
      <c r="C12" s="6" t="s">
        <v>18</v>
      </c>
      <c r="D12" s="7" t="s">
        <v>29</v>
      </c>
      <c r="E12" s="7" t="s">
        <v>29</v>
      </c>
      <c r="F12" s="7" t="s">
        <v>3</v>
      </c>
      <c r="G12" s="8" t="s">
        <v>9</v>
      </c>
    </row>
    <row r="13" spans="1:7" ht="38.25" x14ac:dyDescent="0.25">
      <c r="A13" s="5">
        <v>10</v>
      </c>
      <c r="B13" s="6" t="str">
        <f>HYPERLINK("https://my.zakupki.prom.ua/remote/dispatcher/state_purchase_view/20000538", "UA-2020-10-09-005032-b")</f>
        <v>UA-2020-10-09-005032-b</v>
      </c>
      <c r="C13" s="6" t="s">
        <v>18</v>
      </c>
      <c r="D13" s="7" t="s">
        <v>8</v>
      </c>
      <c r="E13" s="7" t="s">
        <v>8</v>
      </c>
      <c r="F13" s="7" t="s">
        <v>3</v>
      </c>
      <c r="G13" s="8" t="s">
        <v>9</v>
      </c>
    </row>
    <row r="14" spans="1:7" ht="51" x14ac:dyDescent="0.25">
      <c r="A14" s="5">
        <v>11</v>
      </c>
      <c r="B14" s="6" t="str">
        <f>HYPERLINK("https://my.zakupki.prom.ua/remote/dispatcher/state_purchase_view/14620239", "UA-2020-01-20-002080-c")</f>
        <v>UA-2020-01-20-002080-c</v>
      </c>
      <c r="C14" s="6" t="s">
        <v>18</v>
      </c>
      <c r="D14" s="7" t="s">
        <v>16</v>
      </c>
      <c r="E14" s="7" t="s">
        <v>15</v>
      </c>
      <c r="F14" s="7" t="s">
        <v>4</v>
      </c>
      <c r="G14" s="8" t="s">
        <v>9</v>
      </c>
    </row>
    <row r="15" spans="1:7" ht="153" x14ac:dyDescent="0.25">
      <c r="A15" s="5">
        <v>12</v>
      </c>
      <c r="B15" s="6" t="str">
        <f>HYPERLINK("https://my.zakupki.prom.ua/remote/dispatcher/state_purchase_view/15607422", "UA-2020-03-04-000882-b")</f>
        <v>UA-2020-03-04-000882-b</v>
      </c>
      <c r="C15" s="6" t="s">
        <v>18</v>
      </c>
      <c r="D15" s="7" t="s">
        <v>28</v>
      </c>
      <c r="E15" s="7" t="s">
        <v>24</v>
      </c>
      <c r="F15" s="7" t="s">
        <v>3</v>
      </c>
      <c r="G15" s="8" t="s">
        <v>9</v>
      </c>
    </row>
    <row r="16" spans="1:7" ht="51" x14ac:dyDescent="0.25">
      <c r="A16" s="5">
        <v>13</v>
      </c>
      <c r="B16" s="6" t="str">
        <f>HYPERLINK("https://my.zakupki.prom.ua/remote/dispatcher/state_purchase_view/19826476", "UA-2020-10-05-006502-a")</f>
        <v>UA-2020-10-05-006502-a</v>
      </c>
      <c r="C16" s="6" t="s">
        <v>18</v>
      </c>
      <c r="D16" s="7" t="s">
        <v>23</v>
      </c>
      <c r="E16" s="7" t="s">
        <v>23</v>
      </c>
      <c r="F16" s="7" t="s">
        <v>2</v>
      </c>
      <c r="G16" s="8" t="s">
        <v>9</v>
      </c>
    </row>
    <row r="17" spans="1:7" ht="51" x14ac:dyDescent="0.25">
      <c r="A17" s="5">
        <v>14</v>
      </c>
      <c r="B17" s="6" t="str">
        <f>HYPERLINK("https://my.zakupki.prom.ua/remote/dispatcher/state_purchase_view/20598944", "UA-2020-10-29-007054-c")</f>
        <v>UA-2020-10-29-007054-c</v>
      </c>
      <c r="C17" s="6" t="s">
        <v>18</v>
      </c>
      <c r="D17" s="7" t="s">
        <v>30</v>
      </c>
      <c r="E17" s="7" t="s">
        <v>30</v>
      </c>
      <c r="F17" s="7" t="s">
        <v>3</v>
      </c>
      <c r="G17" s="8" t="s">
        <v>9</v>
      </c>
    </row>
    <row r="18" spans="1:7" ht="38.25" x14ac:dyDescent="0.25">
      <c r="A18" s="5">
        <v>15</v>
      </c>
      <c r="B18" s="6" t="str">
        <f>HYPERLINK("https://my.zakupki.prom.ua/remote/dispatcher/state_purchase_view/17202833", "UA-2020-06-12-003138-c")</f>
        <v>UA-2020-06-12-003138-c</v>
      </c>
      <c r="C18" s="6" t="s">
        <v>18</v>
      </c>
      <c r="D18" s="7" t="s">
        <v>20</v>
      </c>
      <c r="E18" s="7" t="s">
        <v>20</v>
      </c>
      <c r="F18" s="7" t="s">
        <v>2</v>
      </c>
      <c r="G18" s="8" t="s">
        <v>9</v>
      </c>
    </row>
    <row r="19" spans="1:7" ht="63.75" x14ac:dyDescent="0.25">
      <c r="A19" s="5">
        <v>16</v>
      </c>
      <c r="B19" s="6" t="str">
        <f>HYPERLINK("https://my.zakupki.prom.ua/remote/dispatcher/state_purchase_view/14465392", "UA-2020-01-14-000049-c")</f>
        <v>UA-2020-01-14-000049-c</v>
      </c>
      <c r="C19" s="6" t="str">
        <f>HYPERLINK("https://my.zakupki.prom.ua/remote/dispatcher/state_purchase_lot_view/500990", "UA-2020-01-14-000049-c-L1")</f>
        <v>UA-2020-01-14-000049-c-L1</v>
      </c>
      <c r="D19" s="7" t="s">
        <v>22</v>
      </c>
      <c r="E19" s="7" t="s">
        <v>13</v>
      </c>
      <c r="F19" s="7" t="s">
        <v>2</v>
      </c>
      <c r="G19" s="8" t="s">
        <v>9</v>
      </c>
    </row>
    <row r="20" spans="1:7" ht="63.75" x14ac:dyDescent="0.25">
      <c r="A20" s="5">
        <v>17</v>
      </c>
      <c r="B20" s="6" t="str">
        <f>HYPERLINK("https://my.zakupki.prom.ua/remote/dispatcher/state_purchase_view/14465392", "UA-2020-01-14-000049-c")</f>
        <v>UA-2020-01-14-000049-c</v>
      </c>
      <c r="C20" s="6" t="str">
        <f>HYPERLINK("https://my.zakupki.prom.ua/remote/dispatcher/state_purchase_lot_view/500991", "UA-2020-01-14-000049-c-L2")</f>
        <v>UA-2020-01-14-000049-c-L2</v>
      </c>
      <c r="D20" s="7" t="s">
        <v>21</v>
      </c>
      <c r="E20" s="7" t="s">
        <v>0</v>
      </c>
      <c r="F20" s="7" t="s">
        <v>2</v>
      </c>
      <c r="G20" s="8" t="s">
        <v>9</v>
      </c>
    </row>
    <row r="21" spans="1:7" x14ac:dyDescent="0.25">
      <c r="A21" s="5">
        <v>18</v>
      </c>
      <c r="B21" s="6" t="str">
        <f>HYPERLINK("https://my.zakupki.prom.ua/remote/dispatcher/state_purchase_view/21457065", "UA-2020-11-26-000430-b")</f>
        <v>UA-2020-11-26-000430-b</v>
      </c>
      <c r="C21" s="6" t="s">
        <v>18</v>
      </c>
      <c r="D21" s="7" t="s">
        <v>10</v>
      </c>
      <c r="E21" s="7" t="s">
        <v>10</v>
      </c>
      <c r="F21" s="7" t="s">
        <v>1</v>
      </c>
      <c r="G21" s="8" t="s">
        <v>9</v>
      </c>
    </row>
    <row r="22" spans="1:7" ht="38.25" x14ac:dyDescent="0.25">
      <c r="A22" s="5">
        <v>19</v>
      </c>
      <c r="B22" s="6" t="str">
        <f>HYPERLINK("https://my.zakupki.prom.ua/remote/dispatcher/state_purchase_view/15045699", "UA-2020-02-03-003012-a")</f>
        <v>UA-2020-02-03-003012-a</v>
      </c>
      <c r="C22" s="6" t="s">
        <v>18</v>
      </c>
      <c r="D22" s="7" t="s">
        <v>20</v>
      </c>
      <c r="E22" s="7" t="s">
        <v>20</v>
      </c>
      <c r="F22" s="7" t="s">
        <v>2</v>
      </c>
      <c r="G22" s="8" t="s">
        <v>9</v>
      </c>
    </row>
    <row r="23" spans="1:7" ht="38.25" x14ac:dyDescent="0.25">
      <c r="A23" s="5">
        <v>20</v>
      </c>
      <c r="B23" s="6" t="str">
        <f>HYPERLINK("https://my.zakupki.prom.ua/remote/dispatcher/state_purchase_view/20453687", "UA-2020-10-26-001203-a")</f>
        <v>UA-2020-10-26-001203-a</v>
      </c>
      <c r="C23" s="6" t="s">
        <v>18</v>
      </c>
      <c r="D23" s="7" t="s">
        <v>8</v>
      </c>
      <c r="E23" s="7" t="s">
        <v>8</v>
      </c>
      <c r="F23" s="7" t="s">
        <v>3</v>
      </c>
      <c r="G23" s="8" t="s">
        <v>9</v>
      </c>
    </row>
    <row r="24" spans="1:7" x14ac:dyDescent="0.25">
      <c r="A24" s="5">
        <v>21</v>
      </c>
      <c r="B24" s="6" t="str">
        <f>HYPERLINK("https://my.zakupki.prom.ua/remote/dispatcher/state_purchase_view/20922491", "UA-2020-11-10-004117-c")</f>
        <v>UA-2020-11-10-004117-c</v>
      </c>
      <c r="C24" s="6" t="s">
        <v>18</v>
      </c>
      <c r="D24" s="7" t="s">
        <v>10</v>
      </c>
      <c r="E24" s="7" t="s">
        <v>10</v>
      </c>
      <c r="F24" s="7" t="s">
        <v>1</v>
      </c>
      <c r="G24" s="8" t="s">
        <v>9</v>
      </c>
    </row>
    <row r="25" spans="1:7" x14ac:dyDescent="0.25">
      <c r="A25" s="1"/>
    </row>
  </sheetData>
  <mergeCells count="1">
    <mergeCell ref="A1:G1"/>
  </mergeCells>
  <hyperlinks>
    <hyperlink ref="B4" r:id="rId1" display="https://my.zakupki.prom.ua/remote/dispatcher/state_purchase_view/15614857"/>
    <hyperlink ref="B5" r:id="rId2" display="https://my.zakupki.prom.ua/remote/dispatcher/state_purchase_view/15899481"/>
    <hyperlink ref="B6" r:id="rId3" display="https://my.zakupki.prom.ua/remote/dispatcher/state_purchase_view/15478682"/>
    <hyperlink ref="B7" r:id="rId4" display="https://my.zakupki.prom.ua/remote/dispatcher/state_purchase_view/16368477"/>
    <hyperlink ref="B8" r:id="rId5" display="https://my.zakupki.prom.ua/remote/dispatcher/state_purchase_view/15207231"/>
    <hyperlink ref="B9" r:id="rId6" display="https://my.zakupki.prom.ua/remote/dispatcher/state_purchase_view/14407141"/>
    <hyperlink ref="B10" r:id="rId7" display="https://my.zakupki.prom.ua/remote/dispatcher/state_purchase_view/20760109"/>
    <hyperlink ref="B11" r:id="rId8" display="https://my.zakupki.prom.ua/remote/dispatcher/state_purchase_view/15535607"/>
    <hyperlink ref="B12" r:id="rId9" display="https://my.zakupki.prom.ua/remote/dispatcher/state_purchase_view/16337063"/>
    <hyperlink ref="B13" r:id="rId10" display="https://my.zakupki.prom.ua/remote/dispatcher/state_purchase_view/20000538"/>
    <hyperlink ref="B14" r:id="rId11" display="https://my.zakupki.prom.ua/remote/dispatcher/state_purchase_view/14620239"/>
    <hyperlink ref="B15" r:id="rId12" display="https://my.zakupki.prom.ua/remote/dispatcher/state_purchase_view/15607422"/>
    <hyperlink ref="B16" r:id="rId13" display="https://my.zakupki.prom.ua/remote/dispatcher/state_purchase_view/19826476"/>
    <hyperlink ref="B17" r:id="rId14" display="https://my.zakupki.prom.ua/remote/dispatcher/state_purchase_view/20598944"/>
    <hyperlink ref="B18" r:id="rId15" display="https://my.zakupki.prom.ua/remote/dispatcher/state_purchase_view/17202833"/>
    <hyperlink ref="B19" r:id="rId16" display="https://my.zakupki.prom.ua/remote/dispatcher/state_purchase_view/14465392"/>
    <hyperlink ref="C19" r:id="rId17" display="https://my.zakupki.prom.ua/remote/dispatcher/state_purchase_lot_view/500990"/>
    <hyperlink ref="B20" r:id="rId18" display="https://my.zakupki.prom.ua/remote/dispatcher/state_purchase_view/14465392"/>
    <hyperlink ref="C20" r:id="rId19" display="https://my.zakupki.prom.ua/remote/dispatcher/state_purchase_lot_view/500991"/>
    <hyperlink ref="B21" r:id="rId20" display="https://my.zakupki.prom.ua/remote/dispatcher/state_purchase_view/21457065"/>
    <hyperlink ref="B22" r:id="rId21" display="https://my.zakupki.prom.ua/remote/dispatcher/state_purchase_view/15045699"/>
    <hyperlink ref="B23" r:id="rId22" display="https://my.zakupki.prom.ua/remote/dispatcher/state_purchase_view/20453687"/>
    <hyperlink ref="B24" r:id="rId23" display="https://my.zakupki.prom.ua/remote/dispatcher/state_purchase_view/20922491"/>
  </hyperlinks>
  <pageMargins left="0.74803149606299213" right="0.74803149606299213" top="0.98425196850393704" bottom="0.98425196850393704" header="0.51181102362204722" footer="0.51181102362204722"/>
  <pageSetup paperSize="9" scale="73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Пользователь Windows</cp:lastModifiedBy>
  <dcterms:created xsi:type="dcterms:W3CDTF">2021-05-26T10:34:13Z</dcterms:created>
  <dcterms:modified xsi:type="dcterms:W3CDTF">2021-05-26T11:36:13Z</dcterms:modified>
</cp:coreProperties>
</file>