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90" yWindow="645" windowWidth="19815" windowHeight="8640"/>
  </bookViews>
  <sheets>
    <sheet name="Sheet" sheetId="1" r:id="rId1"/>
  </sheets>
  <definedNames>
    <definedName name="_xlnm._FilterDatabase" localSheetId="0" hidden="1">Sheet!$A$5:$G$11</definedName>
  </definedNames>
  <calcPr calcId="145621"/>
</workbook>
</file>

<file path=xl/calcChain.xml><?xml version="1.0" encoding="utf-8"?>
<calcChain xmlns="http://schemas.openxmlformats.org/spreadsheetml/2006/main">
  <c r="B25" i="1" l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B16" i="1"/>
  <c r="B15" i="1"/>
  <c r="B14" i="1"/>
  <c r="B13" i="1"/>
  <c r="B12" i="1"/>
  <c r="B11" i="1"/>
  <c r="B10" i="1"/>
  <c r="B9" i="1"/>
  <c r="B8" i="1"/>
  <c r="B7" i="1"/>
  <c r="B6" i="1"/>
</calcChain>
</file>

<file path=xl/sharedStrings.xml><?xml version="1.0" encoding="utf-8"?>
<sst xmlns="http://schemas.openxmlformats.org/spreadsheetml/2006/main" count="101" uniqueCount="50">
  <si>
    <t>09123000-7 Природний газ</t>
  </si>
  <si>
    <t>15880000-0 Спеціальні продукти харчування, збагачені поживними речовинами</t>
  </si>
  <si>
    <t>33600000-6 Фармацевтична продукція</t>
  </si>
  <si>
    <t>33690000-3 Лікарські засоби різні</t>
  </si>
  <si>
    <t>33700000-7 Засоби особистої гігієни</t>
  </si>
  <si>
    <t>38430000-8 Детектори та аналізатори</t>
  </si>
  <si>
    <t>39120000-9 Столи, серванти, письмові столи та книжкові шафи</t>
  </si>
  <si>
    <t>Ідентифікатор закупівлі</t>
  </si>
  <si>
    <t>Ідентифікатор лота</t>
  </si>
  <si>
    <t>Відкриті торги</t>
  </si>
  <si>
    <t>Десмопресин</t>
  </si>
  <si>
    <t>Детектори та аналізатори (Аналізатори):ЛОТ 1: Аналізатор гематологічний автоматичний</t>
  </si>
  <si>
    <t>Детектори та аналізатори (Аналізатори):ЛОТ 2: Аналізатор сечі</t>
  </si>
  <si>
    <t>Детектори та аналізатори (Аналізатори):ЛОТ 3: Аналізатор глюкози</t>
  </si>
  <si>
    <t>Засоби особистої гігієни (калоприймачі, сечоприймачі)</t>
  </si>
  <si>
    <t>Засоби особистої гігієни (памперси для дорослих, пізгузники для дітей, калоприймачі, сечоприймачі )</t>
  </si>
  <si>
    <t>Засоби особистої гігієни (памперси для дорослих, пізгузники для дітей, калоприймачі, сечоприймачі)</t>
  </si>
  <si>
    <t>Класифікатор</t>
  </si>
  <si>
    <t>ЛОТ 1: Аналізатор гематологічний автоматичний</t>
  </si>
  <si>
    <t>ЛОТ 2: Аналізатор сечі</t>
  </si>
  <si>
    <t>ЛОТ 3: Аналізатор глюкози</t>
  </si>
  <si>
    <t>ЛОТ 3: Мирцера</t>
  </si>
  <si>
    <t>ЛОТ 4: Вальпроєва кислота</t>
  </si>
  <si>
    <t>ЛОТ 5: Ламотриджин</t>
  </si>
  <si>
    <t>ЛОТ 6: Леветирацетам</t>
  </si>
  <si>
    <t>Лікарські засоби різні (Лабораторні реактиви та розчини)</t>
  </si>
  <si>
    <t>Лікарські засоби різні (Лабораторні реактиви)</t>
  </si>
  <si>
    <t>Мирцера</t>
  </si>
  <si>
    <t>Немає лотів</t>
  </si>
  <si>
    <t>Предмет закупівлі</t>
  </si>
  <si>
    <t>Природний газ</t>
  </si>
  <si>
    <t>Піридостигміна бромід; Мирцера; Туберкулін</t>
  </si>
  <si>
    <t>Спеціальні продукти харчування для дітей</t>
  </si>
  <si>
    <t xml:space="preserve">Спеціальні продукти харчування для дітей
</t>
  </si>
  <si>
    <t xml:space="preserve">Спеціальні продукти харчування для дітей (кошти міського бюджету)
</t>
  </si>
  <si>
    <t>Спеціальні продукти харчування, збагачені поживними речовинами (Молочні  суміші сухі для харчування дітей від народження до 12 місяців)</t>
  </si>
  <si>
    <t>Столи, шафи</t>
  </si>
  <si>
    <t>Столи, шафи (місцевий бюджет)</t>
  </si>
  <si>
    <t>Тип процедури</t>
  </si>
  <si>
    <t>Узагальнена назва закупівлі</t>
  </si>
  <si>
    <t>Фармацевтична продукція  (Десмопресин, панкреатин, мирцера, вальпроєва кислота, ламотриджин, леветирацетам, сальметерол з флутиказону пропіонатом)
:ЛОТ 3: Мирцера</t>
  </si>
  <si>
    <t>Фармацевтична продукція  (Десмопресин, панкреатин, мирцера, вальпроєва кислота, ламотриджин, леветирацетам, сальметерол з флутиказону пропіонатом)
:ЛОТ 4: Вальпроєва кислота</t>
  </si>
  <si>
    <t>Фармацевтична продукція  (Десмопресин, панкреатин, мирцера, вальпроєва кислота, ламотриджин, леветирацетам, сальметерол з флутиказону пропіонатом)
:ЛОТ 5: Ламотриджин</t>
  </si>
  <si>
    <t>Фармацевтична продукція  (Десмопресин, панкреатин, мирцера, вальпроєва кислота, ламотриджин, леветирацетам, сальметерол з флутиказону пропіонатом)
:ЛОТ 6: Леветирацетам</t>
  </si>
  <si>
    <t>Фармацевтична продукція ( мирцера)</t>
  </si>
  <si>
    <t>Фармацевтична продукція (Десмопресин)</t>
  </si>
  <si>
    <t>Фармацевтична продукція (Піридостигміна бромід, мирцера, туберкулін)</t>
  </si>
  <si>
    <t>Фармацевтична продукція (туберкулін)</t>
  </si>
  <si>
    <t>№</t>
  </si>
  <si>
    <t>Реєстр відкритих торгів КНП "ДЦПМСД №10" ДМР за 2019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</si>
</sst>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3" fillId="2" borderId="2" xfId="0" applyFont="1" applyFill="1" applyBorder="1" applyAlignment="1">
      <alignment horizontal="center" wrapText="1"/>
    </xf>
    <xf numFmtId="1" fontId="1" fillId="0" borderId="1" xfId="0" applyNumberFormat="1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y.zakupki.prom.ua/remote/dispatcher/state_purchase_view/9652311" TargetMode="External"/><Relationship Id="rId13" Type="http://schemas.openxmlformats.org/officeDocument/2006/relationships/hyperlink" Target="https://my.zakupki.prom.ua/remote/dispatcher/state_purchase_view/11126717" TargetMode="External"/><Relationship Id="rId18" Type="http://schemas.openxmlformats.org/officeDocument/2006/relationships/hyperlink" Target="https://my.zakupki.prom.ua/remote/dispatcher/state_purchase_view/12299182" TargetMode="External"/><Relationship Id="rId26" Type="http://schemas.openxmlformats.org/officeDocument/2006/relationships/hyperlink" Target="https://my.zakupki.prom.ua/remote/dispatcher/state_purchase_view/13576320" TargetMode="External"/><Relationship Id="rId3" Type="http://schemas.openxmlformats.org/officeDocument/2006/relationships/hyperlink" Target="https://my.zakupki.prom.ua/remote/dispatcher/state_purchase_view/10629783" TargetMode="External"/><Relationship Id="rId21" Type="http://schemas.openxmlformats.org/officeDocument/2006/relationships/hyperlink" Target="https://my.zakupki.prom.ua/remote/dispatcher/state_purchase_lot_view/419886" TargetMode="External"/><Relationship Id="rId7" Type="http://schemas.openxmlformats.org/officeDocument/2006/relationships/hyperlink" Target="https://my.zakupki.prom.ua/remote/dispatcher/state_purchase_view/9689903" TargetMode="External"/><Relationship Id="rId12" Type="http://schemas.openxmlformats.org/officeDocument/2006/relationships/hyperlink" Target="https://my.zakupki.prom.ua/remote/dispatcher/state_purchase_view/10572695" TargetMode="External"/><Relationship Id="rId17" Type="http://schemas.openxmlformats.org/officeDocument/2006/relationships/hyperlink" Target="https://my.zakupki.prom.ua/remote/dispatcher/state_purchase_view/11126690" TargetMode="External"/><Relationship Id="rId25" Type="http://schemas.openxmlformats.org/officeDocument/2006/relationships/hyperlink" Target="https://my.zakupki.prom.ua/remote/dispatcher/state_purchase_lot_view/421528" TargetMode="External"/><Relationship Id="rId2" Type="http://schemas.openxmlformats.org/officeDocument/2006/relationships/hyperlink" Target="https://my.zakupki.prom.ua/remote/dispatcher/state_purchase_view/10629783" TargetMode="External"/><Relationship Id="rId16" Type="http://schemas.openxmlformats.org/officeDocument/2006/relationships/hyperlink" Target="https://my.zakupki.prom.ua/remote/dispatcher/state_purchase_view/12662969" TargetMode="External"/><Relationship Id="rId20" Type="http://schemas.openxmlformats.org/officeDocument/2006/relationships/hyperlink" Target="https://my.zakupki.prom.ua/remote/dispatcher/state_purchase_lot_view/419888" TargetMode="External"/><Relationship Id="rId1" Type="http://schemas.openxmlformats.org/officeDocument/2006/relationships/hyperlink" Target="https://my.zakupki.prom.ua/remote/dispatcher/state_purchase_view/10629783" TargetMode="External"/><Relationship Id="rId6" Type="http://schemas.openxmlformats.org/officeDocument/2006/relationships/hyperlink" Target="https://my.zakupki.prom.ua/remote/dispatcher/state_purchase_view/10803934" TargetMode="External"/><Relationship Id="rId11" Type="http://schemas.openxmlformats.org/officeDocument/2006/relationships/hyperlink" Target="https://my.zakupki.prom.ua/remote/dispatcher/state_purchase_view/10572695" TargetMode="External"/><Relationship Id="rId24" Type="http://schemas.openxmlformats.org/officeDocument/2006/relationships/hyperlink" Target="https://my.zakupki.prom.ua/remote/dispatcher/state_purchase_lot_view/421527" TargetMode="External"/><Relationship Id="rId5" Type="http://schemas.openxmlformats.org/officeDocument/2006/relationships/hyperlink" Target="https://my.zakupki.prom.ua/remote/dispatcher/state_purchase_view/10771203" TargetMode="External"/><Relationship Id="rId15" Type="http://schemas.openxmlformats.org/officeDocument/2006/relationships/hyperlink" Target="https://my.zakupki.prom.ua/remote/dispatcher/state_purchase_view/11484247" TargetMode="External"/><Relationship Id="rId23" Type="http://schemas.openxmlformats.org/officeDocument/2006/relationships/hyperlink" Target="https://my.zakupki.prom.ua/remote/dispatcher/state_purchase_lot_view/421526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my.zakupki.prom.ua/remote/dispatcher/state_purchase_view/10572695" TargetMode="External"/><Relationship Id="rId19" Type="http://schemas.openxmlformats.org/officeDocument/2006/relationships/hyperlink" Target="https://my.zakupki.prom.ua/remote/dispatcher/state_purchase_lot_view/419887" TargetMode="External"/><Relationship Id="rId4" Type="http://schemas.openxmlformats.org/officeDocument/2006/relationships/hyperlink" Target="https://my.zakupki.prom.ua/remote/dispatcher/state_purchase_view/10754114" TargetMode="External"/><Relationship Id="rId9" Type="http://schemas.openxmlformats.org/officeDocument/2006/relationships/hyperlink" Target="https://my.zakupki.prom.ua/remote/dispatcher/state_purchase_view/10572695" TargetMode="External"/><Relationship Id="rId14" Type="http://schemas.openxmlformats.org/officeDocument/2006/relationships/hyperlink" Target="https://my.zakupki.prom.ua/remote/dispatcher/state_purchase_view/11499190" TargetMode="External"/><Relationship Id="rId22" Type="http://schemas.openxmlformats.org/officeDocument/2006/relationships/hyperlink" Target="https://my.zakupki.prom.ua/remote/dispatcher/state_purchase_lot_view/419885" TargetMode="External"/><Relationship Id="rId27" Type="http://schemas.openxmlformats.org/officeDocument/2006/relationships/hyperlink" Target="https://my.zakupki.prom.ua/remote/dispatcher/state_purchase_view/127785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view="pageBreakPreview" zoomScaleNormal="100" zoomScaleSheetLayoutView="100" workbookViewId="0">
      <pane ySplit="5" topLeftCell="A6" activePane="bottomLeft" state="frozen"/>
      <selection pane="bottomLeft" activeCell="B29" sqref="B29"/>
    </sheetView>
  </sheetViews>
  <sheetFormatPr defaultColWidth="11.42578125" defaultRowHeight="15" x14ac:dyDescent="0.25"/>
  <cols>
    <col min="1" max="1" width="5"/>
    <col min="2" max="2" width="22.28515625" customWidth="1"/>
    <col min="3" max="3" width="25"/>
    <col min="4" max="6" width="35"/>
    <col min="7" max="7" width="17.7109375" customWidth="1"/>
  </cols>
  <sheetData>
    <row r="1" spans="1:7" x14ac:dyDescent="0.25">
      <c r="A1" s="1"/>
    </row>
    <row r="2" spans="1:7" x14ac:dyDescent="0.25">
      <c r="A2" s="2"/>
    </row>
    <row r="3" spans="1:7" ht="18.75" x14ac:dyDescent="0.3">
      <c r="D3" s="3" t="s">
        <v>49</v>
      </c>
    </row>
    <row r="4" spans="1:7" ht="15.75" thickBot="1" x14ac:dyDescent="0.3">
      <c r="A4" s="1"/>
    </row>
    <row r="5" spans="1:7" x14ac:dyDescent="0.25">
      <c r="A5" s="4" t="s">
        <v>48</v>
      </c>
      <c r="B5" s="4" t="s">
        <v>7</v>
      </c>
      <c r="C5" s="4" t="s">
        <v>8</v>
      </c>
      <c r="D5" s="4" t="s">
        <v>39</v>
      </c>
      <c r="E5" s="4" t="s">
        <v>29</v>
      </c>
      <c r="F5" s="4" t="s">
        <v>17</v>
      </c>
      <c r="G5" s="4" t="s">
        <v>38</v>
      </c>
    </row>
    <row r="6" spans="1:7" ht="26.25" x14ac:dyDescent="0.25">
      <c r="A6" s="5">
        <v>1</v>
      </c>
      <c r="B6" s="6" t="str">
        <f>HYPERLINK("https://my.zakupki.prom.ua/remote/dispatcher/state_purchase_view/13576320", "UA-2019-11-15-000021-b")</f>
        <v>UA-2019-11-15-000021-b</v>
      </c>
      <c r="C6" s="6" t="s">
        <v>28</v>
      </c>
      <c r="D6" s="7" t="s">
        <v>36</v>
      </c>
      <c r="E6" s="7" t="s">
        <v>37</v>
      </c>
      <c r="F6" s="8" t="s">
        <v>6</v>
      </c>
      <c r="G6" s="7" t="s">
        <v>9</v>
      </c>
    </row>
    <row r="7" spans="1:7" ht="39" x14ac:dyDescent="0.25">
      <c r="A7" s="5">
        <v>2</v>
      </c>
      <c r="B7" s="6" t="str">
        <f>HYPERLINK("https://my.zakupki.prom.ua/remote/dispatcher/state_purchase_view/12778572", "UA-2019-09-09-001551-b")</f>
        <v>UA-2019-09-09-001551-b</v>
      </c>
      <c r="C7" s="6" t="s">
        <v>28</v>
      </c>
      <c r="D7" s="8" t="s">
        <v>33</v>
      </c>
      <c r="E7" s="8" t="s">
        <v>34</v>
      </c>
      <c r="F7" s="8" t="s">
        <v>1</v>
      </c>
      <c r="G7" s="7" t="s">
        <v>9</v>
      </c>
    </row>
    <row r="8" spans="1:7" ht="26.25" x14ac:dyDescent="0.25">
      <c r="A8" s="5">
        <v>3</v>
      </c>
      <c r="B8" s="6" t="str">
        <f>HYPERLINK("https://my.zakupki.prom.ua/remote/dispatcher/state_purchase_view/12662969", "UA-2019-08-28-001751-a")</f>
        <v>UA-2019-08-28-001751-a</v>
      </c>
      <c r="C8" s="6" t="s">
        <v>28</v>
      </c>
      <c r="D8" s="8" t="s">
        <v>14</v>
      </c>
      <c r="E8" s="8" t="s">
        <v>14</v>
      </c>
      <c r="F8" s="7" t="s">
        <v>4</v>
      </c>
      <c r="G8" s="7" t="s">
        <v>9</v>
      </c>
    </row>
    <row r="9" spans="1:7" x14ac:dyDescent="0.25">
      <c r="A9" s="5">
        <v>4</v>
      </c>
      <c r="B9" s="6" t="str">
        <f>HYPERLINK("https://my.zakupki.prom.ua/remote/dispatcher/state_purchase_view/12299182", "UA-2019-07-22-000684-b")</f>
        <v>UA-2019-07-22-000684-b</v>
      </c>
      <c r="C9" s="6" t="s">
        <v>28</v>
      </c>
      <c r="D9" s="7" t="s">
        <v>44</v>
      </c>
      <c r="E9" s="7" t="s">
        <v>27</v>
      </c>
      <c r="F9" s="7" t="s">
        <v>2</v>
      </c>
      <c r="G9" s="7" t="s">
        <v>9</v>
      </c>
    </row>
    <row r="10" spans="1:7" ht="39" x14ac:dyDescent="0.25">
      <c r="A10" s="5">
        <v>5</v>
      </c>
      <c r="B10" s="6" t="str">
        <f>HYPERLINK("https://my.zakupki.prom.ua/remote/dispatcher/state_purchase_view/11499190", "UA-2019-05-07-000767-a")</f>
        <v>UA-2019-05-07-000767-a</v>
      </c>
      <c r="C10" s="6" t="s">
        <v>28</v>
      </c>
      <c r="D10" s="8" t="s">
        <v>46</v>
      </c>
      <c r="E10" s="8" t="s">
        <v>31</v>
      </c>
      <c r="F10" s="7" t="s">
        <v>2</v>
      </c>
      <c r="G10" s="7" t="s">
        <v>9</v>
      </c>
    </row>
    <row r="11" spans="1:7" ht="39" x14ac:dyDescent="0.25">
      <c r="A11" s="5">
        <v>6</v>
      </c>
      <c r="B11" s="6" t="str">
        <f>HYPERLINK("https://my.zakupki.prom.ua/remote/dispatcher/state_purchase_view/11484247", "UA-2019-05-06-000444-a")</f>
        <v>UA-2019-05-06-000444-a</v>
      </c>
      <c r="C11" s="6" t="s">
        <v>28</v>
      </c>
      <c r="D11" s="8" t="s">
        <v>16</v>
      </c>
      <c r="E11" s="8" t="s">
        <v>15</v>
      </c>
      <c r="F11" s="7" t="s">
        <v>4</v>
      </c>
      <c r="G11" s="7" t="s">
        <v>9</v>
      </c>
    </row>
    <row r="12" spans="1:7" ht="26.25" x14ac:dyDescent="0.25">
      <c r="A12" s="5">
        <v>7</v>
      </c>
      <c r="B12" s="6" t="str">
        <f>HYPERLINK("https://my.zakupki.prom.ua/remote/dispatcher/state_purchase_view/11126717", "UA-2019-03-30-000051-b")</f>
        <v>UA-2019-03-30-000051-b</v>
      </c>
      <c r="C12" s="6" t="s">
        <v>28</v>
      </c>
      <c r="D12" s="8" t="s">
        <v>26</v>
      </c>
      <c r="E12" s="8" t="s">
        <v>26</v>
      </c>
      <c r="F12" s="7" t="s">
        <v>3</v>
      </c>
      <c r="G12" s="7" t="s">
        <v>9</v>
      </c>
    </row>
    <row r="13" spans="1:7" ht="26.25" x14ac:dyDescent="0.25">
      <c r="A13" s="5">
        <v>8</v>
      </c>
      <c r="B13" s="6" t="str">
        <f>HYPERLINK("https://my.zakupki.prom.ua/remote/dispatcher/state_purchase_view/11126690", "UA-2019-03-30-000047-b")</f>
        <v>UA-2019-03-30-000047-b</v>
      </c>
      <c r="C13" s="6" t="s">
        <v>28</v>
      </c>
      <c r="D13" s="8" t="s">
        <v>45</v>
      </c>
      <c r="E13" s="7" t="s">
        <v>10</v>
      </c>
      <c r="F13" s="7" t="s">
        <v>2</v>
      </c>
      <c r="G13" s="7" t="s">
        <v>9</v>
      </c>
    </row>
    <row r="14" spans="1:7" ht="51.75" x14ac:dyDescent="0.25">
      <c r="A14" s="5">
        <v>9</v>
      </c>
      <c r="B14" s="6" t="str">
        <f>HYPERLINK("https://my.zakupki.prom.ua/remote/dispatcher/state_purchase_view/10803934", "UA-2019-03-04-002023-a")</f>
        <v>UA-2019-03-04-002023-a</v>
      </c>
      <c r="C14" s="6" t="s">
        <v>28</v>
      </c>
      <c r="D14" s="8" t="s">
        <v>35</v>
      </c>
      <c r="E14" s="8" t="s">
        <v>35</v>
      </c>
      <c r="F14" s="8" t="s">
        <v>1</v>
      </c>
      <c r="G14" s="7" t="s">
        <v>9</v>
      </c>
    </row>
    <row r="15" spans="1:7" ht="26.25" x14ac:dyDescent="0.25">
      <c r="A15" s="5">
        <v>10</v>
      </c>
      <c r="B15" s="6" t="str">
        <f>HYPERLINK("https://my.zakupki.prom.ua/remote/dispatcher/state_purchase_view/10771203", "UA-2019-03-01-000069-a")</f>
        <v>UA-2019-03-01-000069-a</v>
      </c>
      <c r="C15" s="6" t="s">
        <v>28</v>
      </c>
      <c r="D15" s="8" t="s">
        <v>25</v>
      </c>
      <c r="E15" s="8" t="s">
        <v>25</v>
      </c>
      <c r="F15" s="7" t="s">
        <v>3</v>
      </c>
      <c r="G15" s="7" t="s">
        <v>9</v>
      </c>
    </row>
    <row r="16" spans="1:7" x14ac:dyDescent="0.25">
      <c r="A16" s="5">
        <v>11</v>
      </c>
      <c r="B16" s="6" t="str">
        <f>HYPERLINK("https://my.zakupki.prom.ua/remote/dispatcher/state_purchase_view/10754114", "UA-2019-02-28-000034-a")</f>
        <v>UA-2019-02-28-000034-a</v>
      </c>
      <c r="C16" s="6" t="s">
        <v>28</v>
      </c>
      <c r="D16" s="7" t="s">
        <v>47</v>
      </c>
      <c r="E16" s="7" t="s">
        <v>47</v>
      </c>
      <c r="F16" s="7" t="s">
        <v>2</v>
      </c>
      <c r="G16" s="7" t="s">
        <v>9</v>
      </c>
    </row>
    <row r="17" spans="1:7" ht="39" x14ac:dyDescent="0.25">
      <c r="A17" s="5">
        <v>12</v>
      </c>
      <c r="B17" s="6" t="str">
        <f>HYPERLINK("https://my.zakupki.prom.ua/remote/dispatcher/state_purchase_view/10629783", "UA-2019-02-19-001562-b")</f>
        <v>UA-2019-02-19-001562-b</v>
      </c>
      <c r="C17" s="6" t="str">
        <f>HYPERLINK("https://my.zakupki.prom.ua/remote/dispatcher/state_purchase_lot_view/421526", "UA-2019-02-19-001562-b-L1")</f>
        <v>UA-2019-02-19-001562-b-L1</v>
      </c>
      <c r="D17" s="8" t="s">
        <v>11</v>
      </c>
      <c r="E17" s="8" t="s">
        <v>18</v>
      </c>
      <c r="F17" s="7" t="s">
        <v>5</v>
      </c>
      <c r="G17" s="7" t="s">
        <v>9</v>
      </c>
    </row>
    <row r="18" spans="1:7" ht="26.25" x14ac:dyDescent="0.25">
      <c r="A18" s="5">
        <v>13</v>
      </c>
      <c r="B18" s="6" t="str">
        <f>HYPERLINK("https://my.zakupki.prom.ua/remote/dispatcher/state_purchase_view/10629783", "UA-2019-02-19-001562-b")</f>
        <v>UA-2019-02-19-001562-b</v>
      </c>
      <c r="C18" s="6" t="str">
        <f>HYPERLINK("https://my.zakupki.prom.ua/remote/dispatcher/state_purchase_lot_view/421527", "UA-2019-02-19-001562-b-L2")</f>
        <v>UA-2019-02-19-001562-b-L2</v>
      </c>
      <c r="D18" s="8" t="s">
        <v>12</v>
      </c>
      <c r="E18" s="7" t="s">
        <v>19</v>
      </c>
      <c r="F18" s="7" t="s">
        <v>5</v>
      </c>
      <c r="G18" s="7" t="s">
        <v>9</v>
      </c>
    </row>
    <row r="19" spans="1:7" ht="39" x14ac:dyDescent="0.25">
      <c r="A19" s="5">
        <v>14</v>
      </c>
      <c r="B19" s="6" t="str">
        <f>HYPERLINK("https://my.zakupki.prom.ua/remote/dispatcher/state_purchase_view/10629783", "UA-2019-02-19-001562-b")</f>
        <v>UA-2019-02-19-001562-b</v>
      </c>
      <c r="C19" s="6" t="str">
        <f>HYPERLINK("https://my.zakupki.prom.ua/remote/dispatcher/state_purchase_lot_view/421528", "UA-2019-02-19-001562-b-L3")</f>
        <v>UA-2019-02-19-001562-b-L3</v>
      </c>
      <c r="D19" s="8" t="s">
        <v>13</v>
      </c>
      <c r="E19" s="7" t="s">
        <v>20</v>
      </c>
      <c r="F19" s="7" t="s">
        <v>5</v>
      </c>
      <c r="G19" s="7" t="s">
        <v>9</v>
      </c>
    </row>
    <row r="20" spans="1:7" ht="77.25" x14ac:dyDescent="0.25">
      <c r="A20" s="5">
        <v>15</v>
      </c>
      <c r="B20" s="6" t="str">
        <f t="shared" ref="B20:B23" si="0">HYPERLINK("https://my.zakupki.prom.ua/remote/dispatcher/state_purchase_view/10572695", "UA-2019-02-14-002892-b")</f>
        <v>UA-2019-02-14-002892-b</v>
      </c>
      <c r="C20" s="6" t="str">
        <f>HYPERLINK("https://my.zakupki.prom.ua/remote/dispatcher/state_purchase_lot_view/419885", "UA-2019-02-14-002892-b-L3")</f>
        <v>UA-2019-02-14-002892-b-L3</v>
      </c>
      <c r="D20" s="8" t="s">
        <v>40</v>
      </c>
      <c r="E20" s="7" t="s">
        <v>21</v>
      </c>
      <c r="F20" s="7" t="s">
        <v>2</v>
      </c>
      <c r="G20" s="7" t="s">
        <v>9</v>
      </c>
    </row>
    <row r="21" spans="1:7" ht="77.25" x14ac:dyDescent="0.25">
      <c r="A21" s="5">
        <v>16</v>
      </c>
      <c r="B21" s="6" t="str">
        <f t="shared" si="0"/>
        <v>UA-2019-02-14-002892-b</v>
      </c>
      <c r="C21" s="6" t="str">
        <f>HYPERLINK("https://my.zakupki.prom.ua/remote/dispatcher/state_purchase_lot_view/419886", "UA-2019-02-14-002892-b-L4")</f>
        <v>UA-2019-02-14-002892-b-L4</v>
      </c>
      <c r="D21" s="8" t="s">
        <v>41</v>
      </c>
      <c r="E21" s="7" t="s">
        <v>22</v>
      </c>
      <c r="F21" s="7" t="s">
        <v>2</v>
      </c>
      <c r="G21" s="7" t="s">
        <v>9</v>
      </c>
    </row>
    <row r="22" spans="1:7" ht="77.25" x14ac:dyDescent="0.25">
      <c r="A22" s="5">
        <v>17</v>
      </c>
      <c r="B22" s="6" t="str">
        <f t="shared" si="0"/>
        <v>UA-2019-02-14-002892-b</v>
      </c>
      <c r="C22" s="6" t="str">
        <f>HYPERLINK("https://my.zakupki.prom.ua/remote/dispatcher/state_purchase_lot_view/419887", "UA-2019-02-14-002892-b-L5")</f>
        <v>UA-2019-02-14-002892-b-L5</v>
      </c>
      <c r="D22" s="8" t="s">
        <v>42</v>
      </c>
      <c r="E22" s="7" t="s">
        <v>23</v>
      </c>
      <c r="F22" s="7" t="s">
        <v>2</v>
      </c>
      <c r="G22" s="7" t="s">
        <v>9</v>
      </c>
    </row>
    <row r="23" spans="1:7" ht="77.25" x14ac:dyDescent="0.25">
      <c r="A23" s="5">
        <v>18</v>
      </c>
      <c r="B23" s="6" t="str">
        <f t="shared" si="0"/>
        <v>UA-2019-02-14-002892-b</v>
      </c>
      <c r="C23" s="6" t="str">
        <f>HYPERLINK("https://my.zakupki.prom.ua/remote/dispatcher/state_purchase_lot_view/419888", "UA-2019-02-14-002892-b-L6")</f>
        <v>UA-2019-02-14-002892-b-L6</v>
      </c>
      <c r="D23" s="8" t="s">
        <v>43</v>
      </c>
      <c r="E23" s="7" t="s">
        <v>24</v>
      </c>
      <c r="F23" s="7" t="s">
        <v>2</v>
      </c>
      <c r="G23" s="7" t="s">
        <v>9</v>
      </c>
    </row>
    <row r="24" spans="1:7" ht="39" x14ac:dyDescent="0.25">
      <c r="A24" s="5">
        <v>19</v>
      </c>
      <c r="B24" s="6" t="str">
        <f>HYPERLINK("https://my.zakupki.prom.ua/remote/dispatcher/state_purchase_view/9689903", "UA-2019-01-08-001079-c")</f>
        <v>UA-2019-01-08-001079-c</v>
      </c>
      <c r="C24" s="6" t="s">
        <v>28</v>
      </c>
      <c r="D24" s="8" t="s">
        <v>32</v>
      </c>
      <c r="E24" s="8" t="s">
        <v>32</v>
      </c>
      <c r="F24" s="8" t="s">
        <v>1</v>
      </c>
      <c r="G24" s="7" t="s">
        <v>9</v>
      </c>
    </row>
    <row r="25" spans="1:7" x14ac:dyDescent="0.25">
      <c r="A25" s="5">
        <v>20</v>
      </c>
      <c r="B25" s="6" t="str">
        <f>HYPERLINK("https://my.zakupki.prom.ua/remote/dispatcher/state_purchase_view/9652311", "UA-2019-01-03-000630-c")</f>
        <v>UA-2019-01-03-000630-c</v>
      </c>
      <c r="C25" s="6" t="s">
        <v>28</v>
      </c>
      <c r="D25" s="7" t="s">
        <v>30</v>
      </c>
      <c r="E25" s="7" t="s">
        <v>30</v>
      </c>
      <c r="F25" s="7" t="s">
        <v>0</v>
      </c>
      <c r="G25" s="7" t="s">
        <v>9</v>
      </c>
    </row>
    <row r="26" spans="1:7" x14ac:dyDescent="0.25">
      <c r="A26" s="1"/>
    </row>
  </sheetData>
  <autoFilter ref="A5:G11"/>
  <hyperlinks>
    <hyperlink ref="B19" r:id="rId1" display="https://my.zakupki.prom.ua/remote/dispatcher/state_purchase_view/10629783"/>
    <hyperlink ref="B18" r:id="rId2" display="https://my.zakupki.prom.ua/remote/dispatcher/state_purchase_view/10629783"/>
    <hyperlink ref="B17" r:id="rId3" display="https://my.zakupki.prom.ua/remote/dispatcher/state_purchase_view/10629783"/>
    <hyperlink ref="B16" r:id="rId4" display="https://my.zakupki.prom.ua/remote/dispatcher/state_purchase_view/10754114"/>
    <hyperlink ref="B15" r:id="rId5" display="https://my.zakupki.prom.ua/remote/dispatcher/state_purchase_view/10771203"/>
    <hyperlink ref="B14" r:id="rId6" display="https://my.zakupki.prom.ua/remote/dispatcher/state_purchase_view/10803934"/>
    <hyperlink ref="B24" r:id="rId7" display="https://my.zakupki.prom.ua/remote/dispatcher/state_purchase_view/9689903"/>
    <hyperlink ref="B25" r:id="rId8" display="https://my.zakupki.prom.ua/remote/dispatcher/state_purchase_view/9652311"/>
    <hyperlink ref="B22" r:id="rId9" display="https://my.zakupki.prom.ua/remote/dispatcher/state_purchase_view/10572695"/>
    <hyperlink ref="B23" r:id="rId10" display="https://my.zakupki.prom.ua/remote/dispatcher/state_purchase_view/10572695"/>
    <hyperlink ref="B20" r:id="rId11" display="https://my.zakupki.prom.ua/remote/dispatcher/state_purchase_view/10572695"/>
    <hyperlink ref="B21" r:id="rId12" display="https://my.zakupki.prom.ua/remote/dispatcher/state_purchase_view/10572695"/>
    <hyperlink ref="B12" r:id="rId13" display="https://my.zakupki.prom.ua/remote/dispatcher/state_purchase_view/11126717"/>
    <hyperlink ref="B10" r:id="rId14" display="https://my.zakupki.prom.ua/remote/dispatcher/state_purchase_view/11499190"/>
    <hyperlink ref="B11" r:id="rId15" display="https://my.zakupki.prom.ua/remote/dispatcher/state_purchase_view/11484247"/>
    <hyperlink ref="B8" r:id="rId16" display="https://my.zakupki.prom.ua/remote/dispatcher/state_purchase_view/12662969"/>
    <hyperlink ref="B13" r:id="rId17" display="https://my.zakupki.prom.ua/remote/dispatcher/state_purchase_view/11126690"/>
    <hyperlink ref="B9" r:id="rId18" display="https://my.zakupki.prom.ua/remote/dispatcher/state_purchase_view/12299182"/>
    <hyperlink ref="C22" r:id="rId19" display="https://my.zakupki.prom.ua/remote/dispatcher/state_purchase_lot_view/419887"/>
    <hyperlink ref="C23" r:id="rId20" display="https://my.zakupki.prom.ua/remote/dispatcher/state_purchase_lot_view/419888"/>
    <hyperlink ref="C21" r:id="rId21" display="https://my.zakupki.prom.ua/remote/dispatcher/state_purchase_lot_view/419886"/>
    <hyperlink ref="C20" r:id="rId22" display="https://my.zakupki.prom.ua/remote/dispatcher/state_purchase_lot_view/419885"/>
    <hyperlink ref="C17" r:id="rId23" display="https://my.zakupki.prom.ua/remote/dispatcher/state_purchase_lot_view/421526"/>
    <hyperlink ref="C18" r:id="rId24" display="https://my.zakupki.prom.ua/remote/dispatcher/state_purchase_lot_view/421527"/>
    <hyperlink ref="C19" r:id="rId25" display="https://my.zakupki.prom.ua/remote/dispatcher/state_purchase_lot_view/421528"/>
    <hyperlink ref="B6" r:id="rId26" display="https://my.zakupki.prom.ua/remote/dispatcher/state_purchase_view/13576320"/>
    <hyperlink ref="B7" r:id="rId27" display="https://my.zakupki.prom.ua/remote/dispatcher/state_purchase_view/12778572"/>
  </hyperlinks>
  <pageMargins left="0.35433070866141736" right="0.15748031496062992" top="0.19685039370078741" bottom="0.19685039370078741" header="0" footer="0"/>
  <pageSetup paperSize="9" scale="81" orientation="landscape" verticalDpi="0"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Unknown</dc:creator>
  <cp:lastModifiedBy>Пользователь Windows</cp:lastModifiedBy>
  <cp:lastPrinted>2020-03-16T07:34:44Z</cp:lastPrinted>
  <dcterms:created xsi:type="dcterms:W3CDTF">2020-03-16T09:27:11Z</dcterms:created>
  <dcterms:modified xsi:type="dcterms:W3CDTF">2020-03-16T07:36:13Z</dcterms:modified>
</cp:coreProperties>
</file>