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737" activeTab="4"/>
  </bookViews>
  <sheets>
    <sheet name="Лист1 (2)" sheetId="1" r:id="rId1"/>
    <sheet name="Лист1" sheetId="2" r:id="rId2"/>
    <sheet name="ф1" sheetId="3" r:id="rId3"/>
    <sheet name="Лист2" sheetId="4" r:id="rId4"/>
    <sheet name="Лист3" sheetId="5" r:id="rId5"/>
    <sheet name="Лист4" sheetId="6" r:id="rId6"/>
    <sheet name="Лист4а" sheetId="7" r:id="rId7"/>
    <sheet name="Лист4б" sheetId="8" r:id="rId8"/>
    <sheet name="Лист4в" sheetId="9" r:id="rId9"/>
    <sheet name="Лист4г" sheetId="10" r:id="rId10"/>
    <sheet name="Лист4д" sheetId="11" r:id="rId11"/>
    <sheet name="Лист6" sheetId="12" r:id="rId12"/>
    <sheet name="Лист7" sheetId="13" r:id="rId13"/>
    <sheet name="Лист5" sheetId="14" r:id="rId14"/>
    <sheet name="Т.В." sheetId="15" r:id="rId15"/>
    <sheet name="Звіт Ю.І." sheetId="16" r:id="rId16"/>
  </sheets>
  <definedNames>
    <definedName name="_xlnm.Print_Area" localSheetId="15">'Звіт Ю.І.'!$A$1:$G$41</definedName>
    <definedName name="_xlnm.Print_Area" localSheetId="1">'Лист1'!$A$1:$T$47</definedName>
    <definedName name="_xlnm.Print_Area" localSheetId="0">'Лист1 (2)'!$A$1:$T$43</definedName>
    <definedName name="_xlnm.Print_Area" localSheetId="4">'Лист3'!$A$1:$H$69</definedName>
    <definedName name="_xlnm.Print_Area" localSheetId="10">'Лист4д'!$A$1:$G$22</definedName>
    <definedName name="_xlnm.Print_Area" localSheetId="13">'Лист5'!$A$1:$F$30</definedName>
    <definedName name="_xlnm.Print_Area" localSheetId="11">'Лист6'!$A$1:$F$38</definedName>
    <definedName name="_xlnm.Print_Area" localSheetId="14">'Т.В.'!$A$1:$D$30</definedName>
    <definedName name="_xlnm.Print_Area" localSheetId="2">'ф1'!$A$1:$H$42</definedName>
  </definedNames>
  <calcPr fullCalcOnLoad="1"/>
</workbook>
</file>

<file path=xl/sharedStrings.xml><?xml version="1.0" encoding="utf-8"?>
<sst xmlns="http://schemas.openxmlformats.org/spreadsheetml/2006/main" count="1068" uniqueCount="599">
  <si>
    <t>Контингент  учнів  по  відділах</t>
  </si>
  <si>
    <t>№</t>
  </si>
  <si>
    <t>п/п</t>
  </si>
  <si>
    <t>Відділи</t>
  </si>
  <si>
    <t>Кількість  учнів</t>
  </si>
  <si>
    <t>Відсів</t>
  </si>
  <si>
    <t>Поступило</t>
  </si>
  <si>
    <t>протягом</t>
  </si>
  <si>
    <t>року</t>
  </si>
  <si>
    <t>учні</t>
  </si>
  <si>
    <t>Участь у оглядах</t>
  </si>
  <si>
    <t>фестивалях,</t>
  </si>
  <si>
    <t>конкурсах</t>
  </si>
  <si>
    <t>Лауреати</t>
  </si>
  <si>
    <t>План</t>
  </si>
  <si>
    <t>прийому</t>
  </si>
  <si>
    <t>Прийнято</t>
  </si>
  <si>
    <t>тивні</t>
  </si>
  <si>
    <t>Випуск-</t>
  </si>
  <si>
    <t>ники</t>
  </si>
  <si>
    <t>Фортепіанний</t>
  </si>
  <si>
    <t>Народний</t>
  </si>
  <si>
    <t>5.</t>
  </si>
  <si>
    <t>Форма  № 1</t>
  </si>
  <si>
    <t>Перспек-</t>
  </si>
  <si>
    <t>Форма № 5</t>
  </si>
  <si>
    <t xml:space="preserve">Назва </t>
  </si>
  <si>
    <t>колективу</t>
  </si>
  <si>
    <t>П.І.Б.</t>
  </si>
  <si>
    <t>керівника</t>
  </si>
  <si>
    <t>Рік</t>
  </si>
  <si>
    <t>заснування</t>
  </si>
  <si>
    <t xml:space="preserve">Кількість </t>
  </si>
  <si>
    <t>Спеціальність,</t>
  </si>
  <si>
    <t>інструменти</t>
  </si>
  <si>
    <t>1.</t>
  </si>
  <si>
    <t>Хор молодших</t>
  </si>
  <si>
    <t>класів</t>
  </si>
  <si>
    <t>Миколаївна</t>
  </si>
  <si>
    <t xml:space="preserve"> діючий</t>
  </si>
  <si>
    <t xml:space="preserve">Постійно </t>
  </si>
  <si>
    <t>2.</t>
  </si>
  <si>
    <t>Хор старших</t>
  </si>
  <si>
    <t>Петрівна</t>
  </si>
  <si>
    <t>3.</t>
  </si>
  <si>
    <t>відділів</t>
  </si>
  <si>
    <t>4.</t>
  </si>
  <si>
    <t>Ансамбль</t>
  </si>
  <si>
    <t>бандуристів</t>
  </si>
  <si>
    <t>"Веселка"</t>
  </si>
  <si>
    <t>Стороженко</t>
  </si>
  <si>
    <t>Олена</t>
  </si>
  <si>
    <t>Анатоліївна</t>
  </si>
  <si>
    <t>Бандура</t>
  </si>
  <si>
    <t xml:space="preserve">Театр </t>
  </si>
  <si>
    <t>"Надія"</t>
  </si>
  <si>
    <t xml:space="preserve">Якімова  </t>
  </si>
  <si>
    <t>Ольга</t>
  </si>
  <si>
    <t>Цигліна</t>
  </si>
  <si>
    <t>Валентина</t>
  </si>
  <si>
    <t>Фалькова</t>
  </si>
  <si>
    <t>гітаристів</t>
  </si>
  <si>
    <t>"Орфей"</t>
  </si>
  <si>
    <t>Гітара</t>
  </si>
  <si>
    <t>6.</t>
  </si>
  <si>
    <t>Вокальний</t>
  </si>
  <si>
    <t>ансамбль</t>
  </si>
  <si>
    <t>"Зіроньки"</t>
  </si>
  <si>
    <t>Карпенко</t>
  </si>
  <si>
    <t>Ганна</t>
  </si>
  <si>
    <t>Георгіївна</t>
  </si>
  <si>
    <t>Єлизавета</t>
  </si>
  <si>
    <t xml:space="preserve"> Любов</t>
  </si>
  <si>
    <t>відділу</t>
  </si>
  <si>
    <t>7.</t>
  </si>
  <si>
    <t>"Натхнення"</t>
  </si>
  <si>
    <t>Лізенко</t>
  </si>
  <si>
    <t>Тамара</t>
  </si>
  <si>
    <t>Семенівна</t>
  </si>
  <si>
    <t>фортепіанного</t>
  </si>
  <si>
    <t>учня</t>
  </si>
  <si>
    <t>викладача</t>
  </si>
  <si>
    <t>Спеціальність</t>
  </si>
  <si>
    <t>До якого закладу вступив</t>
  </si>
  <si>
    <t xml:space="preserve">1. </t>
  </si>
  <si>
    <t>Шведов Г.</t>
  </si>
  <si>
    <t>Фортепіано</t>
  </si>
  <si>
    <t>ДДМУ ім. Глінки</t>
  </si>
  <si>
    <t>Лірер І.Б.</t>
  </si>
  <si>
    <t>Захарченко О.</t>
  </si>
  <si>
    <t>Фролов Є.М.</t>
  </si>
  <si>
    <t>Скрипка</t>
  </si>
  <si>
    <t>Цимбалов А.</t>
  </si>
  <si>
    <t>Олейник Д.</t>
  </si>
  <si>
    <t>Пріцкер М.М.</t>
  </si>
  <si>
    <t>Кліменко В.</t>
  </si>
  <si>
    <t>Сітарська О.М.</t>
  </si>
  <si>
    <t>Учні всіх</t>
  </si>
  <si>
    <t>Немировська Л.</t>
  </si>
  <si>
    <t>Харківська спецшкола</t>
  </si>
  <si>
    <t xml:space="preserve">6. </t>
  </si>
  <si>
    <t>Грищенко Н.</t>
  </si>
  <si>
    <t>Лихова О.Є.</t>
  </si>
  <si>
    <t>Пед.училище</t>
  </si>
  <si>
    <t>Бухтіяров О.</t>
  </si>
  <si>
    <t>Канська Л.А.</t>
  </si>
  <si>
    <t>Київський інститут культури</t>
  </si>
  <si>
    <t>8.</t>
  </si>
  <si>
    <t>Горобець О.</t>
  </si>
  <si>
    <t>Стороженко О.А.</t>
  </si>
  <si>
    <t>9.</t>
  </si>
  <si>
    <t>Магеррамова Є.</t>
  </si>
  <si>
    <t>Шебанова Т.В.</t>
  </si>
  <si>
    <t>10.</t>
  </si>
  <si>
    <t>Манько Л.</t>
  </si>
  <si>
    <t>Дир.-хор.</t>
  </si>
  <si>
    <t>11.</t>
  </si>
  <si>
    <t>12.</t>
  </si>
  <si>
    <t>Павлухіна К.</t>
  </si>
  <si>
    <t>Сидорова Н.М.</t>
  </si>
  <si>
    <t>13.</t>
  </si>
  <si>
    <t>Болдирєва Г.</t>
  </si>
  <si>
    <t>Фалькова В.М.</t>
  </si>
  <si>
    <t>Клас композиції</t>
  </si>
  <si>
    <t>14.</t>
  </si>
  <si>
    <t>Лукачова О.</t>
  </si>
  <si>
    <t>15.</t>
  </si>
  <si>
    <t>Белінська М.</t>
  </si>
  <si>
    <t>16.</t>
  </si>
  <si>
    <t>Войтенко Г.</t>
  </si>
  <si>
    <t>17.</t>
  </si>
  <si>
    <t>Семічева Н.</t>
  </si>
  <si>
    <t>18.</t>
  </si>
  <si>
    <t>Димченко Н.В.</t>
  </si>
  <si>
    <t>Теоретичний</t>
  </si>
  <si>
    <t>19.</t>
  </si>
  <si>
    <t>Рябокінь О.</t>
  </si>
  <si>
    <t>20.</t>
  </si>
  <si>
    <t>Брусенцева М.</t>
  </si>
  <si>
    <t>21.</t>
  </si>
  <si>
    <t>Царьков І.</t>
  </si>
  <si>
    <t>22.</t>
  </si>
  <si>
    <t>Улад І.</t>
  </si>
  <si>
    <t>23.</t>
  </si>
  <si>
    <t>Главная А.</t>
  </si>
  <si>
    <t>Лемешева Л.В.</t>
  </si>
  <si>
    <t>ІНФОРМАЦІЯ  ПРО  УЧНІВ,  ЯКІ  ВСТУПИЛИ  ДО  НАВЧАЛЬНИХ</t>
  </si>
  <si>
    <t>ЯКІСНИЙ  СКЛАД  ПО  ВІДДІЛАХ</t>
  </si>
  <si>
    <t>Форма № 4</t>
  </si>
  <si>
    <t>Назва відділу</t>
  </si>
  <si>
    <t>відділом</t>
  </si>
  <si>
    <t>П.І.Б. завідуючого</t>
  </si>
  <si>
    <t>Кількість</t>
  </si>
  <si>
    <t>викладачів</t>
  </si>
  <si>
    <t>Кількість учнів</t>
  </si>
  <si>
    <t>по інструментам</t>
  </si>
  <si>
    <t>ДАННІ  ПРО  БАТЬКІВСЬКУ  ПЛАТНЮ  ЗА НАВЧАННЯ</t>
  </si>
  <si>
    <t xml:space="preserve">№ </t>
  </si>
  <si>
    <t>Інструменти</t>
  </si>
  <si>
    <t>Розмір плати</t>
  </si>
  <si>
    <t>Загальна сума надходження</t>
  </si>
  <si>
    <t xml:space="preserve">від батьківської плати за </t>
  </si>
  <si>
    <t>інструментів</t>
  </si>
  <si>
    <t>Форма № 4 ( продовження)</t>
  </si>
  <si>
    <t>хоровий</t>
  </si>
  <si>
    <t>ВСЬОГО :</t>
  </si>
  <si>
    <t>Форма № 3</t>
  </si>
  <si>
    <t xml:space="preserve">Відділ народних </t>
  </si>
  <si>
    <t>Музично-теоретичний</t>
  </si>
  <si>
    <t>ВСЬОГО:</t>
  </si>
  <si>
    <t>Баян, акордеон</t>
  </si>
  <si>
    <t>Домра</t>
  </si>
  <si>
    <t>Віолончель</t>
  </si>
  <si>
    <t>Синтезатор</t>
  </si>
  <si>
    <t>Флейта</t>
  </si>
  <si>
    <t>ДИТЯЧІ  ТВОРЧІ  КОЛЕКТИВИ  ДДМШ № 3</t>
  </si>
  <si>
    <t>Форма № 4 (продовження)</t>
  </si>
  <si>
    <t>Наталія</t>
  </si>
  <si>
    <t>Всього</t>
  </si>
  <si>
    <t>Ударні</t>
  </si>
  <si>
    <t xml:space="preserve">(відділеня) або </t>
  </si>
  <si>
    <t>спеціальності</t>
  </si>
  <si>
    <t>За освітою</t>
  </si>
  <si>
    <t>(рівень акредитації)</t>
  </si>
  <si>
    <t>Вища</t>
  </si>
  <si>
    <t>ІІІ - ІV</t>
  </si>
  <si>
    <t xml:space="preserve">І - ІІ </t>
  </si>
  <si>
    <t>Без спец.</t>
  </si>
  <si>
    <t>освіти</t>
  </si>
  <si>
    <t>Підви-</t>
  </si>
  <si>
    <t>Понад</t>
  </si>
  <si>
    <t>3р.</t>
  </si>
  <si>
    <t>10р.</t>
  </si>
  <si>
    <t>20р.</t>
  </si>
  <si>
    <t>Клас</t>
  </si>
  <si>
    <t>флейти</t>
  </si>
  <si>
    <t>Клас скрипки та</t>
  </si>
  <si>
    <t>віолончелі</t>
  </si>
  <si>
    <t xml:space="preserve">Клас ударних </t>
  </si>
  <si>
    <t>дачів</t>
  </si>
  <si>
    <t xml:space="preserve"> викла-</t>
  </si>
  <si>
    <t>щили ква-</t>
  </si>
  <si>
    <t>цію (чол.)</t>
  </si>
  <si>
    <t>ліфіка-</t>
  </si>
  <si>
    <t>Суміс-</t>
  </si>
  <si>
    <t>Ва-</t>
  </si>
  <si>
    <t>кан-</t>
  </si>
  <si>
    <t>сії</t>
  </si>
  <si>
    <t>Штат-</t>
  </si>
  <si>
    <t>ні</t>
  </si>
  <si>
    <t>Музично-</t>
  </si>
  <si>
    <t>народних</t>
  </si>
  <si>
    <t xml:space="preserve">Відділ </t>
  </si>
  <si>
    <t>Ударні інструменти</t>
  </si>
  <si>
    <t>годин</t>
  </si>
  <si>
    <t>Сухоцький</t>
  </si>
  <si>
    <t>Василь</t>
  </si>
  <si>
    <t>Степанович</t>
  </si>
  <si>
    <t xml:space="preserve">(Щербак </t>
  </si>
  <si>
    <t>Миколаївна)</t>
  </si>
  <si>
    <t>2 (6)</t>
  </si>
  <si>
    <t>скрипки</t>
  </si>
  <si>
    <t>синтезатору</t>
  </si>
  <si>
    <t>Клас сольного</t>
  </si>
  <si>
    <t>"Дзвіночки"</t>
  </si>
  <si>
    <t>Димченко</t>
  </si>
  <si>
    <t>Володимирівна</t>
  </si>
  <si>
    <t>Назва</t>
  </si>
  <si>
    <t>завідуючого</t>
  </si>
  <si>
    <t xml:space="preserve">П.І.Б. </t>
  </si>
  <si>
    <t>п</t>
  </si>
  <si>
    <t>п/</t>
  </si>
  <si>
    <t xml:space="preserve">Сидорова </t>
  </si>
  <si>
    <t>викла-</t>
  </si>
  <si>
    <t>рументам</t>
  </si>
  <si>
    <t>учнів по інст-</t>
  </si>
  <si>
    <t>Форте-</t>
  </si>
  <si>
    <t>піанний</t>
  </si>
  <si>
    <t xml:space="preserve">Фалькова </t>
  </si>
  <si>
    <t>теоретич-</t>
  </si>
  <si>
    <t>гітари</t>
  </si>
  <si>
    <t>бандури</t>
  </si>
  <si>
    <t>акордеону</t>
  </si>
  <si>
    <t>баяну</t>
  </si>
  <si>
    <t>Вокально-хоровий</t>
  </si>
  <si>
    <t>Гаркуша</t>
  </si>
  <si>
    <t>Олександрівна</t>
  </si>
  <si>
    <t>Гітара, домра</t>
  </si>
  <si>
    <t>Тріо</t>
  </si>
  <si>
    <t>Васильєва</t>
  </si>
  <si>
    <t>Вероніка</t>
  </si>
  <si>
    <t>"Перлина"</t>
  </si>
  <si>
    <t>скрипалів</t>
  </si>
  <si>
    <t>Пріцкер</t>
  </si>
  <si>
    <t>Михайло</t>
  </si>
  <si>
    <t>Матвійович</t>
  </si>
  <si>
    <t xml:space="preserve">Огляд виконавської майстерності учнів шкіл естет.виховання "Музична веселка"   </t>
  </si>
  <si>
    <t xml:space="preserve">ний </t>
  </si>
  <si>
    <t>Вокально-</t>
  </si>
  <si>
    <t>Преда</t>
  </si>
  <si>
    <t>Дмитрівна</t>
  </si>
  <si>
    <t>Андрійович</t>
  </si>
  <si>
    <t>учнів</t>
  </si>
  <si>
    <t>Учні фортепіан-</t>
  </si>
  <si>
    <t xml:space="preserve">Учні </t>
  </si>
  <si>
    <t>"Музична веселка"</t>
  </si>
  <si>
    <t>контин-</t>
  </si>
  <si>
    <t>гент</t>
  </si>
  <si>
    <t>Фактичний</t>
  </si>
  <si>
    <t>Учні вок.-хор. та</t>
  </si>
  <si>
    <t>ного та  відділу</t>
  </si>
  <si>
    <t>нар.інструментів</t>
  </si>
  <si>
    <t xml:space="preserve"> "Альфа"</t>
  </si>
  <si>
    <t>Примітки</t>
  </si>
  <si>
    <t>Концертний</t>
  </si>
  <si>
    <t>колектив</t>
  </si>
  <si>
    <t>Директор ДДМШ № 3 ___________________ Т.В.Денисова</t>
  </si>
  <si>
    <t>домри</t>
  </si>
  <si>
    <t>Струнно-</t>
  </si>
  <si>
    <t>смичковий</t>
  </si>
  <si>
    <t>(естрад.)співу</t>
  </si>
  <si>
    <t>-</t>
  </si>
  <si>
    <t xml:space="preserve">Форма № 2                    </t>
  </si>
  <si>
    <t>засну-</t>
  </si>
  <si>
    <t>вання</t>
  </si>
  <si>
    <t>Кіль-</t>
  </si>
  <si>
    <t>кість</t>
  </si>
  <si>
    <t xml:space="preserve">                                                              Форма № 6                                                                     </t>
  </si>
  <si>
    <t>Щербак</t>
  </si>
  <si>
    <t>Нагороди</t>
  </si>
  <si>
    <t xml:space="preserve">У яких конкурсах, фестивалях приймали участь. </t>
  </si>
  <si>
    <t xml:space="preserve">  ЗАКЛАДІВ  І - ІІ  РІВНІВ АКРЕДИТАЦІЇ   У  1999 - 2003   РОКАХ</t>
  </si>
  <si>
    <t>Учні відділу</t>
  </si>
  <si>
    <t xml:space="preserve">Огляд виконавської майстерності учнів шкіл естетичного вихованння </t>
  </si>
  <si>
    <t>Міський концерт-фестиваль "Молодь розправляє крила"</t>
  </si>
  <si>
    <t>Сольний  спів</t>
  </si>
  <si>
    <t>домристів</t>
  </si>
  <si>
    <t>Денисенко</t>
  </si>
  <si>
    <t xml:space="preserve">Федір </t>
  </si>
  <si>
    <t>- 16 -</t>
  </si>
  <si>
    <t>- 17 -</t>
  </si>
  <si>
    <t>- 20 -</t>
  </si>
  <si>
    <t>інструментів:</t>
  </si>
  <si>
    <t>бандура</t>
  </si>
  <si>
    <t>баян, акордеон</t>
  </si>
  <si>
    <t>домра</t>
  </si>
  <si>
    <t>гітара</t>
  </si>
  <si>
    <t>(академіч.)співу</t>
  </si>
  <si>
    <t>Загальна сума надходження від бать-</t>
  </si>
  <si>
    <t xml:space="preserve">ківської плати за минулий фінансовий </t>
  </si>
  <si>
    <t xml:space="preserve">Понад </t>
  </si>
  <si>
    <t>ЗВІТ</t>
  </si>
  <si>
    <t>щодо стану фінансово-господарської діяльності ПСМНЗ</t>
  </si>
  <si>
    <t>Назва закладу</t>
  </si>
  <si>
    <t>тис.грн.</t>
  </si>
  <si>
    <t>телефон</t>
  </si>
  <si>
    <t xml:space="preserve">Конт. </t>
  </si>
  <si>
    <t>плата</t>
  </si>
  <si>
    <t>захищенні статті</t>
  </si>
  <si>
    <t>поточні видатки</t>
  </si>
  <si>
    <t>видатки розвитку</t>
  </si>
  <si>
    <t xml:space="preserve">Стан </t>
  </si>
  <si>
    <t>приміщення</t>
  </si>
  <si>
    <t>Головний бухгалтер</t>
  </si>
  <si>
    <t>М.П.</t>
  </si>
  <si>
    <t xml:space="preserve">Фінансування </t>
  </si>
  <si>
    <t>по загальному</t>
  </si>
  <si>
    <t xml:space="preserve"> фонду,</t>
  </si>
  <si>
    <t>батьківська</t>
  </si>
  <si>
    <t xml:space="preserve">з них </t>
  </si>
  <si>
    <t xml:space="preserve">(задовільний </t>
  </si>
  <si>
    <t>Семенко</t>
  </si>
  <si>
    <t>Юлія</t>
  </si>
  <si>
    <t>Сергіївна</t>
  </si>
  <si>
    <t>"Мрія"</t>
  </si>
  <si>
    <t xml:space="preserve">3. Закревська В.                   - викладач Фалькова В.М.   </t>
  </si>
  <si>
    <t xml:space="preserve">1. Панасенко А.                    - викладач Фалькова В.М.   </t>
  </si>
  <si>
    <t xml:space="preserve">віолончель    - </t>
  </si>
  <si>
    <t>1. Кубрак В.                  - викладач Димченко Н.В.</t>
  </si>
  <si>
    <t xml:space="preserve">5. Лебедєва Д.              - викладач Якімова О.М.     </t>
  </si>
  <si>
    <t xml:space="preserve">3. Бутенко М.                - викладач Димченко Н.В.     </t>
  </si>
  <si>
    <t xml:space="preserve">1. Кубрак В.                   - викладач Димченко Н.В.     </t>
  </si>
  <si>
    <t>До</t>
  </si>
  <si>
    <t>За стажем педагогічної</t>
  </si>
  <si>
    <t xml:space="preserve"> роботи</t>
  </si>
  <si>
    <t>-14 -</t>
  </si>
  <si>
    <t>- 15 -</t>
  </si>
  <si>
    <t>-18 -</t>
  </si>
  <si>
    <t xml:space="preserve">Міський комунальний </t>
  </si>
  <si>
    <t>заклад культури</t>
  </si>
  <si>
    <t xml:space="preserve">(в т.ч. благодійні </t>
  </si>
  <si>
    <t>внески),  тис.грн.</t>
  </si>
  <si>
    <t>у приміщенні</t>
  </si>
  <si>
    <t>або потребує</t>
  </si>
  <si>
    <t>ремонту</t>
  </si>
  <si>
    <t xml:space="preserve">(у приміщенні або на вулиці) </t>
  </si>
  <si>
    <t>кімнат</t>
  </si>
  <si>
    <t xml:space="preserve">туалетних </t>
  </si>
  <si>
    <t>розміщення</t>
  </si>
  <si>
    <t xml:space="preserve">Місце </t>
  </si>
  <si>
    <t>Доходи спеціаль-</t>
  </si>
  <si>
    <t>ного фонду</t>
  </si>
  <si>
    <r>
      <t xml:space="preserve">Видатки загального фонду, </t>
    </r>
    <r>
      <rPr>
        <b/>
        <sz val="8"/>
        <rFont val="Times New Roman"/>
        <family val="1"/>
      </rPr>
      <t>тис.грн.</t>
    </r>
  </si>
  <si>
    <r>
      <t xml:space="preserve">Видатки спеціального фонду, </t>
    </r>
    <r>
      <rPr>
        <b/>
        <sz val="8"/>
        <rFont val="Times New Roman"/>
        <family val="1"/>
      </rPr>
      <t>тис.грн.</t>
    </r>
  </si>
  <si>
    <t>задовільний</t>
  </si>
  <si>
    <t>Клас флейти, кларнету</t>
  </si>
  <si>
    <t>балалайка</t>
  </si>
  <si>
    <t>Оркестр народних</t>
  </si>
  <si>
    <t>Клименко Г.В.</t>
  </si>
  <si>
    <t>Денисова Т.В.</t>
  </si>
  <si>
    <t>Тішина О.Ф.</t>
  </si>
  <si>
    <t>Тішина</t>
  </si>
  <si>
    <t>Федорівна</t>
  </si>
  <si>
    <t>Всеукраїнський відкритий конкурс "Молодість. Талант. Натхнення"</t>
  </si>
  <si>
    <t>Міжнародні - 1/1</t>
  </si>
  <si>
    <t>балалайки</t>
  </si>
  <si>
    <t>кларнету</t>
  </si>
  <si>
    <t>2. Малахова А.                     - викладач Фалькова В.М.</t>
  </si>
  <si>
    <t>Міжнародні - 2/2</t>
  </si>
  <si>
    <t>Відкритий міжнародний фестиваль-конкурс пісні та музики "Осінній вернісаж"</t>
  </si>
  <si>
    <t>3. Тінякова Д.                     - викладач Преда О.Д.</t>
  </si>
  <si>
    <t>1. Ржевська Є.                   - викладач Димченко Н.В.</t>
  </si>
  <si>
    <t>2. Хижняк О.                       - викладач Димченко Н.В.</t>
  </si>
  <si>
    <t>Міжнародний фестиваль-конкурс "Акорди Хортиці" м. Запоріжжя</t>
  </si>
  <si>
    <t>1. Лебедєва Д.                  - викладач Якімова О.М</t>
  </si>
  <si>
    <t>1. Кубрак В.                       - викладач Димченко Н.В.</t>
  </si>
  <si>
    <t xml:space="preserve">2. Бутенко М.                     - викладач Димченко Н.В.     </t>
  </si>
  <si>
    <t>3. Ржевська Є.                   - викладач Димченко Н.В.</t>
  </si>
  <si>
    <t xml:space="preserve">1.Тінякова Діана           - викладач Преда О.Д.     </t>
  </si>
  <si>
    <t xml:space="preserve">Міжнародний фестиваль-конкурс "Music Land" (Музыкальный мир) </t>
  </si>
  <si>
    <t>2. Макарцева Катерина    - викладач Преда О.Д.</t>
  </si>
  <si>
    <t xml:space="preserve">1. Тінякова Д.                     - викладач Преда О.Д.     </t>
  </si>
  <si>
    <t>2. Макарцева К.                 - викладач Преда О.Д.</t>
  </si>
  <si>
    <t xml:space="preserve">2. Махлайов Гліб           - викладач Димченко Н.В.     </t>
  </si>
  <si>
    <t>Міжнародна олімпіада "Мой мир искусство " м. Запоріжжя</t>
  </si>
  <si>
    <t>Міжнародний конкурс-фестиваль вокальної творчості "Песня на Бис"</t>
  </si>
  <si>
    <t xml:space="preserve">2.  Дворніченко О.               - викладач Преда О.Д. </t>
  </si>
  <si>
    <t>1.  Ржевська Є.                   - викладач Димченко Н.В.</t>
  </si>
  <si>
    <t>1. Романцова В.                 - викладач Димченко Н.В.</t>
  </si>
  <si>
    <t xml:space="preserve">2. Махлайов Г.                    - викладач Димченко Н.В.     </t>
  </si>
  <si>
    <t xml:space="preserve">3. Бутенко М.                      - викладач Димченко Н.В.     </t>
  </si>
  <si>
    <t>4. Кубрак В.                         - викладач Димченко Н.В.</t>
  </si>
  <si>
    <t xml:space="preserve">4.Тінякова Діана           - викладач Преда О.Д.     </t>
  </si>
  <si>
    <t xml:space="preserve">6. Дворніченко Ол.       - викладач Преда О.Д. </t>
  </si>
  <si>
    <t>Міжнародний фестиваль - конкурс"FIESTALONIA" (Там, где праздник)   Іспанія</t>
  </si>
  <si>
    <t>1. Пересічанська М.           - викладач Димченко Н.В.</t>
  </si>
  <si>
    <t>5. Матвєєв А.                      - викладач Димченко Н.В.</t>
  </si>
  <si>
    <t>ІІІ Всеукраїнський фестиваль дитячо-юнацької творчості "Дніпровська осінь"</t>
  </si>
  <si>
    <t xml:space="preserve">ІІ Всеукраїнський фестиваль-конкурс народної творчості та  сучасного мистецтва </t>
  </si>
  <si>
    <t>"Сузір'я талантів"</t>
  </si>
  <si>
    <t>Всеукраїнський фестиваль дитячої творчості "Чарівна зіронька Святого Миколая"</t>
  </si>
  <si>
    <t>ХІІ Всеукраїнський відкритий дитячо-юнацький фестиваль "Дніпровськи зорі"</t>
  </si>
  <si>
    <t>ІХ Обласний відкритий дитячо-юнацький фестиваль "Веснограй"</t>
  </si>
  <si>
    <t>1. Лебедєва Д.              - викладач Якімова О.М.</t>
  </si>
  <si>
    <t>2. Пересічанська М.     - викладач Димченко Н.В.</t>
  </si>
  <si>
    <t>3. Лебедєва Д.              - викладач Якімова О.М</t>
  </si>
  <si>
    <t>Міжнародні - 11/8</t>
  </si>
  <si>
    <t xml:space="preserve">Щербак </t>
  </si>
  <si>
    <t xml:space="preserve">Єлизавета </t>
  </si>
  <si>
    <t>бандура         - 10</t>
  </si>
  <si>
    <t>баян, акорд.  - 14</t>
  </si>
  <si>
    <t>балалайка      - 4</t>
  </si>
  <si>
    <t>домра              - 9</t>
  </si>
  <si>
    <t>гітара            - 54</t>
  </si>
  <si>
    <t>вокалу «Золота ліра»</t>
  </si>
  <si>
    <t>Всього 91   у т.ч.:</t>
  </si>
  <si>
    <t xml:space="preserve">Відкритий міжнародний фестиваль-конкурс музики та класичного  </t>
  </si>
  <si>
    <t>2. Любішин А.            - викладач Денисова Т.В.</t>
  </si>
  <si>
    <t>1. Пермінов М.         - викладач Гаркуша Н.О.</t>
  </si>
  <si>
    <t>1. Пермінов М.           - викладач Гаркуша Н.О.</t>
  </si>
  <si>
    <t>1. Макаров О.           - викладач Щербак Є.М.</t>
  </si>
  <si>
    <t>Міжнародний фестиваль-конкурс дитячо-юнацького мистецтва</t>
  </si>
  <si>
    <t>"Акорди Хортиці" м.Запоріжжя</t>
  </si>
  <si>
    <t xml:space="preserve">Всеукраїнський фестиваль-конкурс виконавців на народних </t>
  </si>
  <si>
    <t xml:space="preserve"> інструментах «Провесінь» м.Кіровоград</t>
  </si>
  <si>
    <t>1. Станкевич Є.         - викладач Тішина О.Ф.</t>
  </si>
  <si>
    <t>1. Юрко Л.                 - викладач Стороженко О.А.</t>
  </si>
  <si>
    <t>Обласний відкритий конкурс-огляд учнів старших класів</t>
  </si>
  <si>
    <t>в консерваторії ім.М.І.Глінки</t>
  </si>
  <si>
    <t>Обласний конкурс «Музичний калейдоскоп»</t>
  </si>
  <si>
    <t>2. Юрко Л.                - викладач Стороженко О.А.</t>
  </si>
  <si>
    <t>1. Воронік М.            - викладач Тішина О.Ф.</t>
  </si>
  <si>
    <t>2. Шкуро А.               - викладач Тішина О.Ф.</t>
  </si>
  <si>
    <t>1. Станкевич Є.        - викладач Тішина О.Ф.</t>
  </si>
  <si>
    <t>Міський конкурс української музики та співу ім.А.Я.Штогаренка</t>
  </si>
  <si>
    <t xml:space="preserve">Огляд виконавської майстерності учнів шкіл естетичного </t>
  </si>
  <si>
    <t>виховання "Музична веселка"</t>
  </si>
  <si>
    <t>2. Станкевич Є.       - викладач Тішина О.Ф.</t>
  </si>
  <si>
    <t>3. Макаров О.          - викладач Щербак Є.М.</t>
  </si>
  <si>
    <t>4. Юрко Л.                - викладач Стороженко О.А.</t>
  </si>
  <si>
    <t>5. Кульчицька О.      - викладач Стороженко О.А.</t>
  </si>
  <si>
    <t>Конкурс пам'яті М.А. Флейтмана</t>
  </si>
  <si>
    <t>1. Малахова М.        - викладач Тішина О.Ф.</t>
  </si>
  <si>
    <t>2. Станкевич Є.        - викладач Тішина О.Ф.</t>
  </si>
  <si>
    <t>м.Чернігів</t>
  </si>
  <si>
    <t>ІІ Всеукраїнський фестиваль "Бандура дарує натхнення"</t>
  </si>
  <si>
    <t>Міжнародні - 3/0</t>
  </si>
  <si>
    <t xml:space="preserve">Семенко </t>
  </si>
  <si>
    <t>скрипка          - 35</t>
  </si>
  <si>
    <t>Всього 35   у т.ч.:</t>
  </si>
  <si>
    <t>1. Сіренко К.         - викладач Семенко Ю.С.</t>
  </si>
  <si>
    <t xml:space="preserve">1. Фоміна А.                        - викладач Денисенко Ф.А.           </t>
  </si>
  <si>
    <t xml:space="preserve">2. Мізіна М.                         - викладач Денисенко Ф.А.           </t>
  </si>
  <si>
    <t>Балалайка</t>
  </si>
  <si>
    <t>Обласний конкурс "Дніпровські сурми"</t>
  </si>
  <si>
    <t>1. Мізіна М.                        - викладач Денисенко Ф.А.</t>
  </si>
  <si>
    <t xml:space="preserve">2. Фоміна А.                       - викладач Денисенко Ф.А.           </t>
  </si>
  <si>
    <t>Міжнародні - 0</t>
  </si>
  <si>
    <t>6. Воронік М.            - викладач Тішина О.Ф.</t>
  </si>
  <si>
    <t xml:space="preserve">          Всеукраїнські - 4/2        Регіональні - 1/1      Обласні - 2/1      Міські - 1/1                     Загально - 9/6</t>
  </si>
  <si>
    <t xml:space="preserve">          Всеукраїнські - 0        Регіональні - 1/1      Обласні - 5/4      Міські - 2/1           Загально - 10/8</t>
  </si>
  <si>
    <t xml:space="preserve">          Всеукраїнські - 10/3        Регіональні - 0      Обласні - 2/2      Міські - 10/5                Загально - 33/18</t>
  </si>
  <si>
    <t>-19 -</t>
  </si>
  <si>
    <t xml:space="preserve">   Всеукраїнські - 2/0    Регіональні - 0      Обласні - 5/2      Міські - 9/4       Загально - 19/6</t>
  </si>
  <si>
    <t xml:space="preserve">          Всеукраїнські - 0        Регіональні - 0      Обласні - 0      Міські - 1/0    Загально - 1/0</t>
  </si>
  <si>
    <t xml:space="preserve">          Всеукраїнські - 2/0        Регіональні - 0      Обласні - 1/1      Міські - 2/2      Загально - 5/3</t>
  </si>
  <si>
    <t>- 21 -</t>
  </si>
  <si>
    <t>Народних</t>
  </si>
  <si>
    <t>6. Ржевська Є.                   - викладач Димченко Н.В.</t>
  </si>
  <si>
    <t xml:space="preserve">Якісний склад педпрацівників та зазначення вакансій за формою (на час подання)   </t>
  </si>
  <si>
    <t xml:space="preserve">випускників </t>
  </si>
  <si>
    <t>Баян</t>
  </si>
  <si>
    <t>Акордеон</t>
  </si>
  <si>
    <t>Академічний</t>
  </si>
  <si>
    <t>спів</t>
  </si>
  <si>
    <t>Естрадний</t>
  </si>
  <si>
    <t>учасн.</t>
  </si>
  <si>
    <t>"Альфа"</t>
  </si>
  <si>
    <t>Т.П.Олійник</t>
  </si>
  <si>
    <t>Кларнет, саксофон</t>
  </si>
  <si>
    <t>Учні</t>
  </si>
  <si>
    <t>віолончелістів</t>
  </si>
  <si>
    <t>"Ноктюрн"</t>
  </si>
  <si>
    <t xml:space="preserve">інструментальної </t>
  </si>
  <si>
    <t xml:space="preserve">на 01.06.2015  </t>
  </si>
  <si>
    <t>Камерний ансамбль</t>
  </si>
  <si>
    <t>"Домінанта"</t>
  </si>
  <si>
    <t>Вокальний ансамбль</t>
  </si>
  <si>
    <t>Учні вокального</t>
  </si>
  <si>
    <t>"Сонячні</t>
  </si>
  <si>
    <t>голоси"</t>
  </si>
  <si>
    <t>акордеоністів</t>
  </si>
  <si>
    <t xml:space="preserve">Клименко </t>
  </si>
  <si>
    <t>в тому числі пільгових категорій</t>
  </si>
  <si>
    <t>в тому числі дітей-сиріт</t>
  </si>
  <si>
    <t xml:space="preserve">                                                                   Форма № 7                                                                     </t>
  </si>
  <si>
    <t xml:space="preserve">Міський відкритий конкурс виконавської майстерності учнів шкіл </t>
  </si>
  <si>
    <t>Ларіонова</t>
  </si>
  <si>
    <t>Тетяна</t>
  </si>
  <si>
    <t>Віталіївна</t>
  </si>
  <si>
    <t>рік з січня 2016р. по січень 2017р.</t>
  </si>
  <si>
    <t>2016-2017нав.рік</t>
  </si>
  <si>
    <t>на 01.09.2016</t>
  </si>
  <si>
    <t>на 01.06.2017</t>
  </si>
  <si>
    <t>за 4 міс. 2016 року</t>
  </si>
  <si>
    <t>за 5 міс. 2017 року</t>
  </si>
  <si>
    <t>за 4міс.2016року</t>
  </si>
  <si>
    <t>за 5міс.2017року</t>
  </si>
  <si>
    <t>В.о. директора ДДМШ № 3</t>
  </si>
  <si>
    <t>Є.М.Щербак</t>
  </si>
  <si>
    <t>770-57-19</t>
  </si>
  <si>
    <t>770-81-14</t>
  </si>
  <si>
    <t>"Дніпровська дитяча</t>
  </si>
  <si>
    <t>музична школа № 3"</t>
  </si>
  <si>
    <t>Вікторівна</t>
  </si>
  <si>
    <t xml:space="preserve">Учні відділу </t>
  </si>
  <si>
    <t>балалаєчників</t>
  </si>
  <si>
    <t>Відкритий міжнародний конкурс-фестиваль «Золота ліра»</t>
  </si>
  <si>
    <t xml:space="preserve">1. Нємцов О.                           - викладач Сидорова Н.М.          </t>
  </si>
  <si>
    <t>Міжнародний конкурс-фестиваль "Золотий серпантін"</t>
  </si>
  <si>
    <t xml:space="preserve">1. Мартинова В.                        - викладач Юшко Є.К.          </t>
  </si>
  <si>
    <t>2. Пономарчук М.                      -викладач Юшко Є.К.</t>
  </si>
  <si>
    <t>3. Легкий А.                              - викладач Юшко Є.К.</t>
  </si>
  <si>
    <t>4. Токар В.                                - викладач Москалина Т.Ф.</t>
  </si>
  <si>
    <t>5.Вощина Я.                               -викладач Козирева І.А.</t>
  </si>
  <si>
    <t>6. Фьодорова Н.                       - викладач Швачко Н.М.</t>
  </si>
  <si>
    <t>7.Бродська С.                           - викладач Козирева І.А.</t>
  </si>
  <si>
    <t>8. Лисиця К.                                - викладач Козирева І.А.</t>
  </si>
  <si>
    <t>9.Гаврилов С.                           - викладач Собко І.В.</t>
  </si>
  <si>
    <t>2. Камєко Л.                            - викладач Собко І.В.</t>
  </si>
  <si>
    <t xml:space="preserve">Всеукраїнський фестиваль-конкурс "Діамант" </t>
  </si>
  <si>
    <t>1.Курдюков М.                              - викладач Москалина Т.Ф.</t>
  </si>
  <si>
    <t xml:space="preserve"> 2. Токар В.                                  - викладач Москалина Т.Ф.</t>
  </si>
  <si>
    <t>3. Срібна Г.                                   - викладач Москалина Т.Ф.</t>
  </si>
  <si>
    <t>1. Березін М.</t>
  </si>
  <si>
    <t xml:space="preserve">2. Нємцов О.   - викладач Сидорова Н.М. </t>
  </si>
  <si>
    <t xml:space="preserve">Міська олімпіада з музично-теоретичних дисциплін </t>
  </si>
  <si>
    <t>1.Сайко Марія (ІІІ місце)     -викладач Димченко Н.В.</t>
  </si>
  <si>
    <t>2.Бобошко Святослав (участь) - викладач Димченко Н.В.</t>
  </si>
  <si>
    <t xml:space="preserve"> 1.Малахова Аліса, 2.Шевченко Ілля, 3.Пуголовко Максим, 4.Купрік Олександра, 5Немцов Олександр6. Євсюков Мирослав- (участь)    -викладач Фалькова В.М.</t>
  </si>
  <si>
    <t>Конкурс творчості юних композиторів «Собори наших душ»</t>
  </si>
  <si>
    <t xml:space="preserve">2  Пуголовко Максим   </t>
  </si>
  <si>
    <r>
      <t>1.</t>
    </r>
    <r>
      <rPr>
        <sz val="16"/>
        <rFont val="Times New Roman"/>
        <family val="1"/>
      </rPr>
      <t xml:space="preserve">Малахова Аліса,  </t>
    </r>
    <r>
      <rPr>
        <sz val="12"/>
        <rFont val="Times New Roman"/>
        <family val="1"/>
      </rPr>
      <t xml:space="preserve">             Шевченко Ілля, Купрік Олександра    Євсюков Мирослав     </t>
    </r>
  </si>
  <si>
    <t xml:space="preserve"> 3. Немцов Олександр </t>
  </si>
  <si>
    <r>
      <t xml:space="preserve">музики </t>
    </r>
    <r>
      <rPr>
        <b/>
        <sz val="16"/>
        <rFont val="Arial"/>
        <family val="2"/>
      </rPr>
      <t>"Фарби"</t>
    </r>
  </si>
  <si>
    <t>124 / 160</t>
  </si>
  <si>
    <t>138 / 192</t>
  </si>
  <si>
    <t>96 / 112</t>
  </si>
  <si>
    <t>83 / 112</t>
  </si>
  <si>
    <t>69 / 96</t>
  </si>
  <si>
    <t>96 / 128</t>
  </si>
  <si>
    <t>110 / 160</t>
  </si>
  <si>
    <t>Ярошенко</t>
  </si>
  <si>
    <t xml:space="preserve"> </t>
  </si>
  <si>
    <t>оркестрового</t>
  </si>
  <si>
    <t>Лисенко</t>
  </si>
  <si>
    <t>Сергійович</t>
  </si>
  <si>
    <t xml:space="preserve">У яких конкурсах, фестивалях здобули перемоги </t>
  </si>
  <si>
    <t xml:space="preserve">Нагороди (Ган-Прі,I.II,III,IV). </t>
  </si>
  <si>
    <t>Всього:</t>
  </si>
  <si>
    <t>Володимир</t>
  </si>
  <si>
    <t xml:space="preserve">фортепіанного </t>
  </si>
  <si>
    <t>Учні всіх відділів</t>
  </si>
  <si>
    <t>Учні відділів</t>
  </si>
  <si>
    <r>
      <t xml:space="preserve">Міський конкурс виконавської майстерності </t>
    </r>
    <r>
      <rPr>
        <b/>
        <sz val="14"/>
        <rFont val="Arial"/>
        <family val="2"/>
      </rPr>
      <t xml:space="preserve">"Музична веселка" </t>
    </r>
  </si>
  <si>
    <t>Міжнародний фестиваль "Новорічні зірки" - І місце</t>
  </si>
  <si>
    <t xml:space="preserve">естетичного виховання "Музична веселка" І місце </t>
  </si>
  <si>
    <t xml:space="preserve">Міський відкритий конкурс виконавської майстерності учнів шкіл                             </t>
  </si>
  <si>
    <t>Міський конкурс виконавської майстерності "Музична веселка" І м.</t>
  </si>
  <si>
    <t>Міжнародний конкурс "Оберіг любові "м. Київ - І місце</t>
  </si>
  <si>
    <r>
      <t xml:space="preserve"> </t>
    </r>
    <r>
      <rPr>
        <sz val="14"/>
        <rFont val="Arial"/>
        <family val="2"/>
      </rPr>
      <t>Міжнародний конкурс "Золота ліра" - І місце</t>
    </r>
  </si>
  <si>
    <t>Обласний фестиваль "Z_ефір" - участь</t>
  </si>
  <si>
    <t>естетичного виховання "Музична веселка" - участь</t>
  </si>
  <si>
    <t>Міський відкритий конкурс виконавської майстерності учнів шкіл естетичного виховання "Музична веселка"  - участь                              Обласний фестиваль "Z_ефір"  - ІІ місце</t>
  </si>
  <si>
    <t xml:space="preserve">Всеукраїнський фестиваль-конкурс "Жайвір скликає друзів" м. Львів - участь </t>
  </si>
  <si>
    <t>Регіональний конкурс "Натхненний дует Придніпров'я" - І місце</t>
  </si>
  <si>
    <t>Міжнародний фестиваль-конкурс "Усі Зірки Галактики "  - І місце</t>
  </si>
  <si>
    <t>Міжнародний фестиваль-конкурс "Новорічні Зірки "  - І місце</t>
  </si>
  <si>
    <t xml:space="preserve">Міський конкурс виконавської майстерності "Музична веселка"- </t>
  </si>
  <si>
    <t>участь</t>
  </si>
  <si>
    <t xml:space="preserve"> Всеукраїнський конкурс "Чарівний камертон"  - І місце</t>
  </si>
  <si>
    <t>Обласний фестиваль "Дніпрова пісня" ім. А. Поставної  - участь</t>
  </si>
  <si>
    <t>Районний фестиваль-конкурс "Різдвяна зірка" - І місце</t>
  </si>
  <si>
    <t>Всеукраїнська музична олімпіада "Голос країни" м. Київ - участь</t>
  </si>
  <si>
    <t>Обласний фестиваль-конкурс "Дніпрова пісня"</t>
  </si>
  <si>
    <t xml:space="preserve"> ім. А. Поставної - IV місце</t>
  </si>
  <si>
    <t>Міжнародний фестиваль-конкурс "Золота ліра "  - ІVмісце</t>
  </si>
  <si>
    <t>ІVмісце</t>
  </si>
  <si>
    <t>Міжнародний конкурс "Акорди Хортиці" м. Запоріжжя - IV місце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</si>
</sst>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[$-422]d\ mmmm\ yyyy&quot; р.&quot;"/>
  </numFmts>
  <fonts count="65">
    <font>
      <sz val="10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20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b/>
      <sz val="1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sz val="15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8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7" fillId="0" borderId="19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Border="1" applyAlignment="1">
      <alignment horizontal="left"/>
    </xf>
    <xf numFmtId="0" fontId="17" fillId="0" borderId="12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3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27" xfId="0" applyFont="1" applyBorder="1" applyAlignment="1">
      <alignment horizontal="center" vertical="distributed" textRotation="90"/>
    </xf>
    <xf numFmtId="0" fontId="23" fillId="0" borderId="14" xfId="0" applyFont="1" applyBorder="1" applyAlignment="1">
      <alignment horizontal="center" vertical="top"/>
    </xf>
    <xf numFmtId="0" fontId="24" fillId="0" borderId="1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 vertical="distributed"/>
    </xf>
    <xf numFmtId="0" fontId="25" fillId="0" borderId="12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4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7" fillId="0" borderId="17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10" fillId="33" borderId="17" xfId="0" applyFont="1" applyFill="1" applyBorder="1" applyAlignment="1">
      <alignment/>
    </xf>
    <xf numFmtId="0" fontId="9" fillId="0" borderId="17" xfId="0" applyFont="1" applyBorder="1" applyAlignment="1">
      <alignment vertical="top" wrapText="1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7" fillId="33" borderId="15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33" borderId="17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7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11" fillId="0" borderId="17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5" fillId="0" borderId="17" xfId="0" applyFont="1" applyBorder="1" applyAlignment="1">
      <alignment/>
    </xf>
    <xf numFmtId="0" fontId="9" fillId="0" borderId="17" xfId="0" applyFont="1" applyFill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4" fontId="17" fillId="0" borderId="14" xfId="0" applyNumberFormat="1" applyFont="1" applyFill="1" applyBorder="1" applyAlignment="1">
      <alignment horizontal="center"/>
    </xf>
    <xf numFmtId="14" fontId="17" fillId="33" borderId="17" xfId="0" applyNumberFormat="1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8" fillId="0" borderId="14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14" fontId="17" fillId="0" borderId="17" xfId="0" applyNumberFormat="1" applyFont="1" applyFill="1" applyBorder="1" applyAlignment="1">
      <alignment horizontal="center" vertical="distributed"/>
    </xf>
    <xf numFmtId="0" fontId="17" fillId="0" borderId="20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29" fillId="0" borderId="0" xfId="0" applyFont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3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2" xfId="0" applyFont="1" applyBorder="1" applyAlignment="1">
      <alignment horizontal="center" textRotation="90"/>
    </xf>
    <xf numFmtId="0" fontId="17" fillId="0" borderId="17" xfId="0" applyFont="1" applyBorder="1" applyAlignment="1">
      <alignment horizontal="center" textRotation="90"/>
    </xf>
    <xf numFmtId="0" fontId="17" fillId="0" borderId="14" xfId="0" applyFont="1" applyBorder="1" applyAlignment="1">
      <alignment horizontal="center" textRotation="90"/>
    </xf>
    <xf numFmtId="0" fontId="17" fillId="0" borderId="12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 textRotation="90"/>
    </xf>
    <xf numFmtId="0" fontId="17" fillId="33" borderId="17" xfId="0" applyFont="1" applyFill="1" applyBorder="1" applyAlignment="1">
      <alignment horizontal="center" textRotation="90"/>
    </xf>
    <xf numFmtId="0" fontId="17" fillId="33" borderId="14" xfId="0" applyFont="1" applyFill="1" applyBorder="1" applyAlignment="1">
      <alignment horizontal="center" textRotation="90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33" borderId="24" xfId="0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24" fillId="0" borderId="12" xfId="0" applyNumberFormat="1" applyFont="1" applyBorder="1" applyAlignment="1">
      <alignment horizontal="center" textRotation="90"/>
    </xf>
    <xf numFmtId="2" fontId="24" fillId="0" borderId="17" xfId="0" applyNumberFormat="1" applyFont="1" applyBorder="1" applyAlignment="1">
      <alignment horizontal="center" textRotation="90"/>
    </xf>
    <xf numFmtId="2" fontId="24" fillId="0" borderId="14" xfId="0" applyNumberFormat="1" applyFont="1" applyBorder="1" applyAlignment="1">
      <alignment horizontal="center" textRotation="90"/>
    </xf>
    <xf numFmtId="200" fontId="24" fillId="0" borderId="12" xfId="0" applyNumberFormat="1" applyFont="1" applyBorder="1" applyAlignment="1">
      <alignment horizontal="center" textRotation="90"/>
    </xf>
    <xf numFmtId="200" fontId="24" fillId="0" borderId="17" xfId="0" applyNumberFormat="1" applyFont="1" applyBorder="1" applyAlignment="1">
      <alignment horizontal="center" textRotation="90"/>
    </xf>
    <xf numFmtId="200" fontId="24" fillId="0" borderId="14" xfId="0" applyNumberFormat="1" applyFont="1" applyBorder="1" applyAlignment="1">
      <alignment horizontal="center" textRotation="90"/>
    </xf>
    <xf numFmtId="0" fontId="23" fillId="0" borderId="19" xfId="0" applyFont="1" applyBorder="1" applyAlignment="1">
      <alignment horizontal="center" vertical="distributed" textRotation="90"/>
    </xf>
    <xf numFmtId="0" fontId="23" fillId="0" borderId="18" xfId="0" applyFont="1" applyBorder="1" applyAlignment="1">
      <alignment horizontal="center" vertical="distributed" textRotation="90"/>
    </xf>
    <xf numFmtId="0" fontId="23" fillId="0" borderId="20" xfId="0" applyFont="1" applyBorder="1" applyAlignment="1">
      <alignment horizontal="center" vertical="distributed" textRotation="90"/>
    </xf>
    <xf numFmtId="0" fontId="23" fillId="0" borderId="12" xfId="0" applyFont="1" applyBorder="1" applyAlignment="1">
      <alignment horizontal="center" vertical="distributed" textRotation="90"/>
    </xf>
    <xf numFmtId="0" fontId="23" fillId="0" borderId="17" xfId="0" applyFont="1" applyBorder="1" applyAlignment="1">
      <alignment horizontal="center" vertical="distributed" textRotation="90"/>
    </xf>
    <xf numFmtId="0" fontId="23" fillId="0" borderId="14" xfId="0" applyFont="1" applyBorder="1" applyAlignment="1">
      <alignment horizontal="center" vertical="distributed" textRotation="90"/>
    </xf>
    <xf numFmtId="200" fontId="24" fillId="33" borderId="12" xfId="0" applyNumberFormat="1" applyFont="1" applyFill="1" applyBorder="1" applyAlignment="1">
      <alignment horizontal="center" textRotation="90"/>
    </xf>
    <xf numFmtId="200" fontId="24" fillId="33" borderId="17" xfId="0" applyNumberFormat="1" applyFont="1" applyFill="1" applyBorder="1" applyAlignment="1">
      <alignment horizontal="center" textRotation="90"/>
    </xf>
    <xf numFmtId="200" fontId="24" fillId="33" borderId="14" xfId="0" applyNumberFormat="1" applyFont="1" applyFill="1" applyBorder="1" applyAlignment="1">
      <alignment horizontal="center" textRotation="90"/>
    </xf>
    <xf numFmtId="0" fontId="23" fillId="0" borderId="11" xfId="0" applyFont="1" applyBorder="1" applyAlignment="1">
      <alignment horizontal="center" vertical="distributed" textRotation="90"/>
    </xf>
    <xf numFmtId="0" fontId="23" fillId="0" borderId="10" xfId="0" applyFont="1" applyBorder="1" applyAlignment="1">
      <alignment horizontal="center" vertical="distributed" textRotation="90"/>
    </xf>
    <xf numFmtId="0" fontId="23" fillId="0" borderId="13" xfId="0" applyFont="1" applyBorder="1" applyAlignment="1">
      <alignment horizontal="center" vertical="distributed" textRotation="90"/>
    </xf>
    <xf numFmtId="0" fontId="23" fillId="0" borderId="1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C1">
      <selection activeCell="S1" sqref="S1:T16384"/>
    </sheetView>
  </sheetViews>
  <sheetFormatPr defaultColWidth="9.140625" defaultRowHeight="12.75"/>
  <cols>
    <col min="1" max="1" width="4.28125" style="0" customWidth="1"/>
    <col min="2" max="2" width="24.00390625" style="0" customWidth="1"/>
    <col min="3" max="3" width="6.421875" style="0" bestFit="1" customWidth="1"/>
    <col min="4" max="4" width="4.57421875" style="0" customWidth="1"/>
    <col min="5" max="5" width="4.421875" style="0" customWidth="1"/>
    <col min="6" max="9" width="4.57421875" style="0" customWidth="1"/>
    <col min="10" max="10" width="4.8515625" style="0" customWidth="1"/>
    <col min="11" max="11" width="8.140625" style="0" customWidth="1"/>
    <col min="12" max="12" width="6.57421875" style="0" customWidth="1"/>
    <col min="13" max="13" width="14.57421875" style="0" customWidth="1"/>
    <col min="14" max="14" width="10.7109375" style="0" customWidth="1"/>
    <col min="15" max="15" width="11.8515625" style="187" bestFit="1" customWidth="1"/>
    <col min="16" max="16" width="22.140625" style="187" bestFit="1" customWidth="1"/>
    <col min="17" max="17" width="12.140625" style="187" bestFit="1" customWidth="1"/>
    <col min="18" max="18" width="11.57421875" style="187" bestFit="1" customWidth="1"/>
    <col min="19" max="19" width="14.421875" style="187" customWidth="1"/>
    <col min="20" max="20" width="14.28125" style="187" bestFit="1" customWidth="1"/>
  </cols>
  <sheetData>
    <row r="1" spans="1:20" s="71" customFormat="1" ht="23.25">
      <c r="A1" s="383" t="s">
        <v>23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188">
        <v>-11</v>
      </c>
      <c r="T1" s="188" t="s">
        <v>281</v>
      </c>
    </row>
    <row r="2" spans="1:18" ht="26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</row>
    <row r="3" spans="1:20" s="106" customFormat="1" ht="12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73"/>
      <c r="P3" s="173"/>
      <c r="Q3" s="173"/>
      <c r="R3" s="173"/>
      <c r="S3" s="189"/>
      <c r="T3" s="189"/>
    </row>
    <row r="4" spans="1:20" s="134" customFormat="1" ht="17.25" thickBot="1">
      <c r="A4" s="131" t="s">
        <v>1</v>
      </c>
      <c r="B4" s="385" t="s">
        <v>3</v>
      </c>
      <c r="C4" s="387" t="s">
        <v>4</v>
      </c>
      <c r="D4" s="388"/>
      <c r="E4" s="388"/>
      <c r="F4" s="388"/>
      <c r="G4" s="388"/>
      <c r="H4" s="388"/>
      <c r="I4" s="388"/>
      <c r="J4" s="389"/>
      <c r="K4" s="390" t="s">
        <v>178</v>
      </c>
      <c r="L4" s="390" t="s">
        <v>5</v>
      </c>
      <c r="M4" s="132" t="s">
        <v>6</v>
      </c>
      <c r="N4" s="133" t="s">
        <v>18</v>
      </c>
      <c r="O4" s="220" t="s">
        <v>24</v>
      </c>
      <c r="P4" s="172" t="s">
        <v>10</v>
      </c>
      <c r="Q4" s="393" t="s">
        <v>13</v>
      </c>
      <c r="R4" s="172" t="s">
        <v>14</v>
      </c>
      <c r="S4" s="393" t="s">
        <v>16</v>
      </c>
      <c r="T4" s="190" t="s">
        <v>268</v>
      </c>
    </row>
    <row r="5" spans="1:20" s="134" customFormat="1" ht="16.5">
      <c r="A5" s="135" t="s">
        <v>2</v>
      </c>
      <c r="B5" s="386"/>
      <c r="C5" s="395">
        <v>1</v>
      </c>
      <c r="D5" s="395">
        <v>2</v>
      </c>
      <c r="E5" s="395">
        <v>3</v>
      </c>
      <c r="F5" s="395">
        <v>4</v>
      </c>
      <c r="G5" s="395">
        <v>5</v>
      </c>
      <c r="H5" s="395">
        <v>6</v>
      </c>
      <c r="I5" s="395">
        <v>7</v>
      </c>
      <c r="J5" s="395">
        <v>8</v>
      </c>
      <c r="K5" s="391"/>
      <c r="L5" s="391"/>
      <c r="M5" s="136" t="s">
        <v>7</v>
      </c>
      <c r="N5" s="137" t="s">
        <v>19</v>
      </c>
      <c r="O5" s="221" t="s">
        <v>17</v>
      </c>
      <c r="P5" s="174" t="s">
        <v>11</v>
      </c>
      <c r="Q5" s="394"/>
      <c r="R5" s="174" t="s">
        <v>15</v>
      </c>
      <c r="S5" s="394"/>
      <c r="T5" s="191" t="s">
        <v>266</v>
      </c>
    </row>
    <row r="6" spans="1:20" s="134" customFormat="1" ht="17.25" thickBot="1">
      <c r="A6" s="138"/>
      <c r="B6" s="139"/>
      <c r="C6" s="396"/>
      <c r="D6" s="396"/>
      <c r="E6" s="396"/>
      <c r="F6" s="396"/>
      <c r="G6" s="396"/>
      <c r="H6" s="396"/>
      <c r="I6" s="396"/>
      <c r="J6" s="396"/>
      <c r="K6" s="392"/>
      <c r="L6" s="392"/>
      <c r="M6" s="140" t="s">
        <v>8</v>
      </c>
      <c r="N6" s="141"/>
      <c r="O6" s="224" t="s">
        <v>9</v>
      </c>
      <c r="P6" s="223" t="s">
        <v>12</v>
      </c>
      <c r="Q6" s="200"/>
      <c r="R6" s="175"/>
      <c r="S6" s="200"/>
      <c r="T6" s="192" t="s">
        <v>267</v>
      </c>
    </row>
    <row r="7" spans="1:20" s="144" customFormat="1" ht="15.75" thickBot="1">
      <c r="A7" s="48">
        <v>1</v>
      </c>
      <c r="B7" s="142">
        <v>2</v>
      </c>
      <c r="C7" s="397">
        <v>3</v>
      </c>
      <c r="D7" s="398"/>
      <c r="E7" s="398"/>
      <c r="F7" s="398"/>
      <c r="G7" s="398"/>
      <c r="H7" s="398"/>
      <c r="I7" s="398"/>
      <c r="J7" s="399"/>
      <c r="K7" s="142">
        <v>4</v>
      </c>
      <c r="L7" s="48">
        <v>5</v>
      </c>
      <c r="M7" s="143">
        <v>6</v>
      </c>
      <c r="N7" s="142">
        <v>7</v>
      </c>
      <c r="O7" s="193">
        <v>8</v>
      </c>
      <c r="P7" s="176">
        <v>9</v>
      </c>
      <c r="Q7" s="193">
        <v>10</v>
      </c>
      <c r="R7" s="176">
        <v>11</v>
      </c>
      <c r="S7" s="193">
        <v>12</v>
      </c>
      <c r="T7" s="193">
        <v>13</v>
      </c>
    </row>
    <row r="8" spans="1:20" s="43" customFormat="1" ht="14.25" customHeight="1">
      <c r="A8" s="113"/>
      <c r="B8" s="121"/>
      <c r="C8" s="122"/>
      <c r="D8" s="122"/>
      <c r="E8" s="123"/>
      <c r="F8" s="121"/>
      <c r="G8" s="122"/>
      <c r="H8" s="121"/>
      <c r="I8" s="122"/>
      <c r="J8" s="122"/>
      <c r="K8" s="121"/>
      <c r="L8" s="122"/>
      <c r="M8" s="123"/>
      <c r="N8" s="121"/>
      <c r="O8" s="194"/>
      <c r="P8" s="177"/>
      <c r="Q8" s="194"/>
      <c r="R8" s="177"/>
      <c r="S8" s="194"/>
      <c r="T8" s="195"/>
    </row>
    <row r="9" spans="1:20" s="43" customFormat="1" ht="18.75" customHeight="1" thickBot="1">
      <c r="A9" s="102">
        <v>1</v>
      </c>
      <c r="B9" s="120" t="s">
        <v>20</v>
      </c>
      <c r="C9" s="102"/>
      <c r="D9" s="102"/>
      <c r="E9" s="120"/>
      <c r="F9" s="102"/>
      <c r="G9" s="120"/>
      <c r="H9" s="102"/>
      <c r="I9" s="120"/>
      <c r="J9" s="102"/>
      <c r="K9" s="120">
        <f>SUM(C9:J9)</f>
        <v>0</v>
      </c>
      <c r="L9" s="102"/>
      <c r="M9" s="119"/>
      <c r="N9" s="120"/>
      <c r="O9" s="180"/>
      <c r="P9" s="178"/>
      <c r="Q9" s="180"/>
      <c r="R9" s="178"/>
      <c r="S9" s="180"/>
      <c r="T9" s="197"/>
    </row>
    <row r="10" spans="1:20" s="43" customFormat="1" ht="14.25" customHeight="1">
      <c r="A10" s="115"/>
      <c r="B10" s="115"/>
      <c r="C10" s="114"/>
      <c r="D10" s="116"/>
      <c r="E10" s="115"/>
      <c r="F10" s="116"/>
      <c r="G10" s="115"/>
      <c r="H10" s="116"/>
      <c r="I10" s="115"/>
      <c r="J10" s="115"/>
      <c r="K10" s="116"/>
      <c r="L10" s="115"/>
      <c r="M10" s="114"/>
      <c r="N10" s="116"/>
      <c r="O10" s="183"/>
      <c r="P10" s="179"/>
      <c r="Q10" s="183"/>
      <c r="R10" s="179"/>
      <c r="S10" s="183"/>
      <c r="T10" s="195"/>
    </row>
    <row r="11" spans="1:20" s="43" customFormat="1" ht="18.75" customHeight="1" thickBot="1">
      <c r="A11" s="102">
        <v>2</v>
      </c>
      <c r="B11" s="102" t="s">
        <v>21</v>
      </c>
      <c r="C11" s="119">
        <f aca="true" t="shared" si="0" ref="C11:J11">C13+C15+C17+C19+C21</f>
        <v>0</v>
      </c>
      <c r="D11" s="119">
        <f t="shared" si="0"/>
        <v>0</v>
      </c>
      <c r="E11" s="119">
        <f t="shared" si="0"/>
        <v>0</v>
      </c>
      <c r="F11" s="119"/>
      <c r="G11" s="119">
        <f t="shared" si="0"/>
        <v>0</v>
      </c>
      <c r="H11" s="119">
        <f t="shared" si="0"/>
        <v>0</v>
      </c>
      <c r="I11" s="119">
        <f t="shared" si="0"/>
        <v>0</v>
      </c>
      <c r="J11" s="119">
        <f t="shared" si="0"/>
        <v>0</v>
      </c>
      <c r="K11" s="120">
        <f>SUM(C11:J11)</f>
        <v>0</v>
      </c>
      <c r="L11" s="102">
        <f aca="true" t="shared" si="1" ref="L11:R11">L13+L15+L17+L21+L19</f>
        <v>0</v>
      </c>
      <c r="M11" s="102">
        <f t="shared" si="1"/>
        <v>0</v>
      </c>
      <c r="N11" s="102">
        <f t="shared" si="1"/>
        <v>0</v>
      </c>
      <c r="O11" s="180">
        <f t="shared" si="1"/>
        <v>0</v>
      </c>
      <c r="P11" s="180">
        <f t="shared" si="1"/>
        <v>0</v>
      </c>
      <c r="Q11" s="180">
        <f t="shared" si="1"/>
        <v>0</v>
      </c>
      <c r="R11" s="180">
        <f t="shared" si="1"/>
        <v>0</v>
      </c>
      <c r="S11" s="180">
        <f>S13+S15+S17+S21+S19</f>
        <v>0</v>
      </c>
      <c r="T11" s="180"/>
    </row>
    <row r="12" spans="1:20" s="43" customFormat="1" ht="18" customHeight="1">
      <c r="A12" s="115"/>
      <c r="B12" s="115" t="s">
        <v>194</v>
      </c>
      <c r="C12" s="114"/>
      <c r="D12" s="116"/>
      <c r="E12" s="115"/>
      <c r="F12" s="116"/>
      <c r="G12" s="115"/>
      <c r="H12" s="116"/>
      <c r="I12" s="115"/>
      <c r="J12" s="115"/>
      <c r="K12" s="116"/>
      <c r="L12" s="115"/>
      <c r="M12" s="114"/>
      <c r="N12" s="116"/>
      <c r="O12" s="183"/>
      <c r="P12" s="179"/>
      <c r="Q12" s="183"/>
      <c r="R12" s="179"/>
      <c r="S12" s="183"/>
      <c r="T12" s="194"/>
    </row>
    <row r="13" spans="1:20" s="43" customFormat="1" ht="17.25" customHeight="1" thickBot="1">
      <c r="A13" s="102"/>
      <c r="B13" s="102" t="s">
        <v>240</v>
      </c>
      <c r="C13" s="119"/>
      <c r="D13" s="120"/>
      <c r="E13" s="102"/>
      <c r="F13" s="120"/>
      <c r="G13" s="102"/>
      <c r="H13" s="120"/>
      <c r="I13" s="102"/>
      <c r="J13" s="102"/>
      <c r="K13" s="120">
        <f>SUM(C13:J13)</f>
        <v>0</v>
      </c>
      <c r="L13" s="102"/>
      <c r="M13" s="119"/>
      <c r="N13" s="120"/>
      <c r="O13" s="180"/>
      <c r="P13" s="178"/>
      <c r="Q13" s="180"/>
      <c r="R13" s="178"/>
      <c r="S13" s="180"/>
      <c r="T13" s="196"/>
    </row>
    <row r="14" spans="1:20" s="43" customFormat="1" ht="17.25" customHeight="1">
      <c r="A14" s="111"/>
      <c r="B14" s="111" t="s">
        <v>194</v>
      </c>
      <c r="C14" s="117"/>
      <c r="D14" s="118"/>
      <c r="E14" s="111"/>
      <c r="F14" s="118"/>
      <c r="G14" s="111"/>
      <c r="H14" s="118"/>
      <c r="I14" s="111"/>
      <c r="J14" s="111"/>
      <c r="K14" s="118"/>
      <c r="L14" s="111"/>
      <c r="M14" s="117"/>
      <c r="N14" s="118"/>
      <c r="O14" s="182"/>
      <c r="P14" s="181"/>
      <c r="Q14" s="182"/>
      <c r="R14" s="181"/>
      <c r="S14" s="182"/>
      <c r="T14" s="194"/>
    </row>
    <row r="15" spans="1:20" s="43" customFormat="1" ht="17.25" customHeight="1" thickBot="1">
      <c r="A15" s="111"/>
      <c r="B15" s="111" t="s">
        <v>241</v>
      </c>
      <c r="C15" s="117"/>
      <c r="D15" s="118"/>
      <c r="E15" s="111"/>
      <c r="F15" s="118"/>
      <c r="G15" s="111"/>
      <c r="H15" s="118"/>
      <c r="I15" s="111"/>
      <c r="J15" s="111"/>
      <c r="K15" s="118">
        <f>SUM(C15:J15)</f>
        <v>0</v>
      </c>
      <c r="L15" s="111"/>
      <c r="M15" s="117"/>
      <c r="N15" s="118"/>
      <c r="O15" s="182"/>
      <c r="P15" s="181"/>
      <c r="Q15" s="182"/>
      <c r="R15" s="181"/>
      <c r="S15" s="182"/>
      <c r="T15" s="196"/>
    </row>
    <row r="16" spans="1:20" s="43" customFormat="1" ht="18" customHeight="1">
      <c r="A16" s="115"/>
      <c r="B16" s="115" t="s">
        <v>194</v>
      </c>
      <c r="C16" s="114"/>
      <c r="D16" s="116"/>
      <c r="E16" s="115"/>
      <c r="F16" s="116"/>
      <c r="G16" s="115"/>
      <c r="H16" s="116"/>
      <c r="I16" s="115"/>
      <c r="J16" s="115"/>
      <c r="K16" s="116"/>
      <c r="L16" s="115"/>
      <c r="M16" s="114"/>
      <c r="N16" s="116"/>
      <c r="O16" s="183"/>
      <c r="P16" s="179"/>
      <c r="Q16" s="183"/>
      <c r="R16" s="179"/>
      <c r="S16" s="183"/>
      <c r="T16" s="194"/>
    </row>
    <row r="17" spans="1:20" s="43" customFormat="1" ht="18" customHeight="1" thickBot="1">
      <c r="A17" s="102"/>
      <c r="B17" s="102" t="s">
        <v>243</v>
      </c>
      <c r="C17" s="119"/>
      <c r="D17" s="120"/>
      <c r="E17" s="102"/>
      <c r="F17" s="120"/>
      <c r="G17" s="102"/>
      <c r="H17" s="120"/>
      <c r="I17" s="102"/>
      <c r="J17" s="102"/>
      <c r="K17" s="120">
        <f>SUM(C17:J17)</f>
        <v>0</v>
      </c>
      <c r="L17" s="102"/>
      <c r="M17" s="119"/>
      <c r="N17" s="120"/>
      <c r="O17" s="180"/>
      <c r="P17" s="178"/>
      <c r="Q17" s="180"/>
      <c r="R17" s="178"/>
      <c r="S17" s="180"/>
      <c r="T17" s="196"/>
    </row>
    <row r="18" spans="1:20" s="43" customFormat="1" ht="18.75" customHeight="1">
      <c r="A18" s="111"/>
      <c r="B18" s="111" t="s">
        <v>194</v>
      </c>
      <c r="C18" s="115"/>
      <c r="D18" s="116"/>
      <c r="E18" s="115"/>
      <c r="F18" s="116"/>
      <c r="G18" s="115"/>
      <c r="H18" s="116"/>
      <c r="I18" s="115"/>
      <c r="J18" s="115"/>
      <c r="K18" s="116"/>
      <c r="L18" s="115"/>
      <c r="M18" s="114"/>
      <c r="N18" s="116"/>
      <c r="O18" s="183"/>
      <c r="P18" s="179"/>
      <c r="Q18" s="183"/>
      <c r="R18" s="179"/>
      <c r="S18" s="183"/>
      <c r="T18" s="194"/>
    </row>
    <row r="19" spans="1:20" s="43" customFormat="1" ht="19.5" customHeight="1" thickBot="1">
      <c r="A19" s="102"/>
      <c r="B19" s="102" t="s">
        <v>277</v>
      </c>
      <c r="C19" s="102"/>
      <c r="D19" s="120"/>
      <c r="E19" s="102"/>
      <c r="F19" s="120"/>
      <c r="G19" s="102"/>
      <c r="H19" s="120"/>
      <c r="I19" s="102"/>
      <c r="J19" s="102"/>
      <c r="K19" s="120">
        <f>SUM(C19:J19)</f>
        <v>0</v>
      </c>
      <c r="L19" s="102"/>
      <c r="M19" s="119"/>
      <c r="N19" s="120"/>
      <c r="O19" s="180"/>
      <c r="P19" s="178"/>
      <c r="Q19" s="180"/>
      <c r="R19" s="178"/>
      <c r="S19" s="180"/>
      <c r="T19" s="196"/>
    </row>
    <row r="20" spans="1:20" s="43" customFormat="1" ht="18" customHeight="1">
      <c r="A20" s="111"/>
      <c r="B20" s="111" t="s">
        <v>194</v>
      </c>
      <c r="C20" s="117"/>
      <c r="D20" s="118"/>
      <c r="E20" s="111"/>
      <c r="F20" s="118"/>
      <c r="G20" s="111"/>
      <c r="H20" s="118"/>
      <c r="I20" s="111"/>
      <c r="J20" s="111"/>
      <c r="K20" s="118"/>
      <c r="L20" s="111"/>
      <c r="M20" s="117"/>
      <c r="N20" s="118"/>
      <c r="O20" s="182"/>
      <c r="P20" s="181"/>
      <c r="Q20" s="182"/>
      <c r="R20" s="181"/>
      <c r="S20" s="182"/>
      <c r="T20" s="198"/>
    </row>
    <row r="21" spans="1:20" s="43" customFormat="1" ht="18.75" customHeight="1" thickBot="1">
      <c r="A21" s="102"/>
      <c r="B21" s="102" t="s">
        <v>242</v>
      </c>
      <c r="C21" s="117"/>
      <c r="D21" s="118"/>
      <c r="E21" s="111"/>
      <c r="F21" s="118"/>
      <c r="G21" s="111"/>
      <c r="H21" s="118"/>
      <c r="I21" s="111"/>
      <c r="J21" s="111"/>
      <c r="K21" s="118">
        <f>SUM(C21:J21)</f>
        <v>0</v>
      </c>
      <c r="L21" s="111"/>
      <c r="M21" s="117"/>
      <c r="N21" s="118"/>
      <c r="O21" s="182"/>
      <c r="P21" s="181"/>
      <c r="Q21" s="182"/>
      <c r="R21" s="181"/>
      <c r="S21" s="182"/>
      <c r="T21" s="196"/>
    </row>
    <row r="22" spans="1:20" s="43" customFormat="1" ht="18" customHeight="1">
      <c r="A22" s="115"/>
      <c r="B22" s="115" t="s">
        <v>278</v>
      </c>
      <c r="C22" s="114"/>
      <c r="D22" s="116"/>
      <c r="E22" s="115"/>
      <c r="F22" s="116"/>
      <c r="G22" s="115"/>
      <c r="H22" s="116"/>
      <c r="I22" s="115"/>
      <c r="J22" s="115"/>
      <c r="K22" s="116"/>
      <c r="L22" s="115"/>
      <c r="M22" s="114"/>
      <c r="N22" s="116"/>
      <c r="O22" s="183"/>
      <c r="P22" s="179"/>
      <c r="Q22" s="183"/>
      <c r="R22" s="179"/>
      <c r="S22" s="183"/>
      <c r="T22" s="194"/>
    </row>
    <row r="23" spans="1:20" s="43" customFormat="1" ht="18.75" customHeight="1" thickBot="1">
      <c r="A23" s="111">
        <v>3</v>
      </c>
      <c r="B23" s="111" t="s">
        <v>279</v>
      </c>
      <c r="C23" s="117">
        <f>C25+C27</f>
        <v>0</v>
      </c>
      <c r="D23" s="117">
        <f aca="true" t="shared" si="2" ref="D23:J23">D25+D27</f>
        <v>0</v>
      </c>
      <c r="E23" s="117">
        <f t="shared" si="2"/>
        <v>0</v>
      </c>
      <c r="F23" s="117"/>
      <c r="G23" s="117">
        <f t="shared" si="2"/>
        <v>0</v>
      </c>
      <c r="H23" s="117">
        <f t="shared" si="2"/>
        <v>0</v>
      </c>
      <c r="I23" s="117">
        <f t="shared" si="2"/>
        <v>0</v>
      </c>
      <c r="J23" s="117">
        <f t="shared" si="2"/>
        <v>0</v>
      </c>
      <c r="K23" s="118">
        <f>SUM(C23:J23)</f>
        <v>0</v>
      </c>
      <c r="L23" s="111">
        <f aca="true" t="shared" si="3" ref="L23:R23">L25+L27</f>
        <v>0</v>
      </c>
      <c r="M23" s="111">
        <f t="shared" si="3"/>
        <v>0</v>
      </c>
      <c r="N23" s="111">
        <f t="shared" si="3"/>
        <v>0</v>
      </c>
      <c r="O23" s="182">
        <f t="shared" si="3"/>
        <v>0</v>
      </c>
      <c r="P23" s="182">
        <f t="shared" si="3"/>
        <v>0</v>
      </c>
      <c r="Q23" s="182"/>
      <c r="R23" s="182">
        <f t="shared" si="3"/>
        <v>0</v>
      </c>
      <c r="S23" s="182">
        <f>S25+S27</f>
        <v>0</v>
      </c>
      <c r="T23" s="182"/>
    </row>
    <row r="24" spans="1:20" s="43" customFormat="1" ht="18" customHeight="1">
      <c r="A24" s="115"/>
      <c r="B24" s="115" t="s">
        <v>194</v>
      </c>
      <c r="C24" s="114"/>
      <c r="D24" s="116"/>
      <c r="E24" s="115"/>
      <c r="F24" s="116"/>
      <c r="G24" s="115"/>
      <c r="H24" s="116"/>
      <c r="I24" s="115"/>
      <c r="J24" s="115"/>
      <c r="K24" s="116"/>
      <c r="L24" s="115"/>
      <c r="M24" s="114"/>
      <c r="N24" s="116"/>
      <c r="O24" s="183"/>
      <c r="P24" s="179"/>
      <c r="Q24" s="183"/>
      <c r="R24" s="179"/>
      <c r="S24" s="183"/>
      <c r="T24" s="194"/>
    </row>
    <row r="25" spans="1:20" s="43" customFormat="1" ht="18.75" customHeight="1" thickBot="1">
      <c r="A25" s="111"/>
      <c r="B25" s="111" t="s">
        <v>221</v>
      </c>
      <c r="C25" s="117"/>
      <c r="D25" s="118"/>
      <c r="E25" s="111"/>
      <c r="F25" s="118"/>
      <c r="G25" s="111"/>
      <c r="H25" s="118"/>
      <c r="I25" s="111"/>
      <c r="J25" s="111"/>
      <c r="K25" s="118">
        <f>SUM(C25:J25)</f>
        <v>0</v>
      </c>
      <c r="L25" s="111"/>
      <c r="M25" s="117"/>
      <c r="N25" s="118"/>
      <c r="O25" s="182"/>
      <c r="P25" s="181"/>
      <c r="Q25" s="182"/>
      <c r="R25" s="181"/>
      <c r="S25" s="182"/>
      <c r="T25" s="196"/>
    </row>
    <row r="26" spans="1:20" s="43" customFormat="1" ht="15.75" customHeight="1">
      <c r="A26" s="124"/>
      <c r="B26" s="115" t="s">
        <v>194</v>
      </c>
      <c r="C26" s="116"/>
      <c r="D26" s="115"/>
      <c r="E26" s="116"/>
      <c r="F26" s="115"/>
      <c r="G26" s="116"/>
      <c r="H26" s="115"/>
      <c r="I26" s="116"/>
      <c r="J26" s="115"/>
      <c r="K26" s="115"/>
      <c r="L26" s="115"/>
      <c r="M26" s="116"/>
      <c r="N26" s="115"/>
      <c r="O26" s="179"/>
      <c r="P26" s="183"/>
      <c r="Q26" s="179"/>
      <c r="R26" s="183"/>
      <c r="S26" s="201"/>
      <c r="T26" s="194"/>
    </row>
    <row r="27" spans="1:20" s="43" customFormat="1" ht="17.25" customHeight="1" thickBot="1">
      <c r="A27" s="125"/>
      <c r="B27" s="111" t="s">
        <v>197</v>
      </c>
      <c r="C27" s="118"/>
      <c r="D27" s="111"/>
      <c r="E27" s="118"/>
      <c r="F27" s="111"/>
      <c r="G27" s="118"/>
      <c r="H27" s="111"/>
      <c r="I27" s="118"/>
      <c r="J27" s="111"/>
      <c r="K27" s="111">
        <f>SUM(C27:J27)</f>
        <v>0</v>
      </c>
      <c r="L27" s="111"/>
      <c r="M27" s="118"/>
      <c r="N27" s="111"/>
      <c r="O27" s="181"/>
      <c r="P27" s="182"/>
      <c r="Q27" s="181"/>
      <c r="R27" s="182"/>
      <c r="S27" s="202"/>
      <c r="T27" s="196"/>
    </row>
    <row r="28" spans="1:20" s="43" customFormat="1" ht="18" customHeight="1">
      <c r="A28" s="115"/>
      <c r="B28" s="116" t="s">
        <v>194</v>
      </c>
      <c r="C28" s="115"/>
      <c r="D28" s="116"/>
      <c r="E28" s="115"/>
      <c r="F28" s="116"/>
      <c r="G28" s="115"/>
      <c r="H28" s="116"/>
      <c r="I28" s="115"/>
      <c r="J28" s="124"/>
      <c r="K28" s="115"/>
      <c r="L28" s="114"/>
      <c r="M28" s="114"/>
      <c r="N28" s="116"/>
      <c r="O28" s="183"/>
      <c r="P28" s="179"/>
      <c r="Q28" s="183"/>
      <c r="R28" s="179"/>
      <c r="S28" s="183"/>
      <c r="T28" s="194"/>
    </row>
    <row r="29" spans="1:20" s="43" customFormat="1" ht="18" customHeight="1" thickBot="1">
      <c r="A29" s="102">
        <v>4</v>
      </c>
      <c r="B29" s="120" t="s">
        <v>195</v>
      </c>
      <c r="C29" s="102"/>
      <c r="D29" s="120"/>
      <c r="E29" s="102"/>
      <c r="F29" s="120"/>
      <c r="G29" s="102"/>
      <c r="H29" s="120"/>
      <c r="I29" s="102"/>
      <c r="J29" s="126"/>
      <c r="K29" s="102">
        <f>SUM(C29:J29)</f>
        <v>0</v>
      </c>
      <c r="L29" s="119"/>
      <c r="M29" s="119"/>
      <c r="N29" s="120"/>
      <c r="O29" s="180"/>
      <c r="P29" s="178"/>
      <c r="Q29" s="180"/>
      <c r="R29" s="178"/>
      <c r="S29" s="180"/>
      <c r="T29" s="196"/>
    </row>
    <row r="30" spans="1:20" s="43" customFormat="1" ht="18" customHeight="1">
      <c r="A30" s="115"/>
      <c r="B30" s="116" t="s">
        <v>179</v>
      </c>
      <c r="C30" s="115"/>
      <c r="D30" s="116"/>
      <c r="E30" s="115"/>
      <c r="F30" s="116"/>
      <c r="G30" s="115"/>
      <c r="H30" s="116"/>
      <c r="I30" s="115"/>
      <c r="J30" s="115"/>
      <c r="K30" s="118"/>
      <c r="L30" s="115"/>
      <c r="M30" s="114"/>
      <c r="N30" s="116"/>
      <c r="O30" s="183"/>
      <c r="P30" s="179"/>
      <c r="Q30" s="183"/>
      <c r="R30" s="179"/>
      <c r="S30" s="183"/>
      <c r="T30" s="194"/>
    </row>
    <row r="31" spans="1:20" s="43" customFormat="1" ht="18" customHeight="1" thickBot="1">
      <c r="A31" s="102">
        <v>5</v>
      </c>
      <c r="B31" s="120" t="s">
        <v>34</v>
      </c>
      <c r="C31" s="102"/>
      <c r="D31" s="120"/>
      <c r="E31" s="102"/>
      <c r="F31" s="120"/>
      <c r="G31" s="102"/>
      <c r="H31" s="120"/>
      <c r="I31" s="102"/>
      <c r="J31" s="102"/>
      <c r="K31" s="118">
        <f>SUM(C31:J31)</f>
        <v>0</v>
      </c>
      <c r="L31" s="102"/>
      <c r="M31" s="119"/>
      <c r="N31" s="120"/>
      <c r="O31" s="180"/>
      <c r="P31" s="178"/>
      <c r="Q31" s="180"/>
      <c r="R31" s="178"/>
      <c r="S31" s="180"/>
      <c r="T31" s="196"/>
    </row>
    <row r="32" spans="1:20" s="43" customFormat="1" ht="17.25" customHeight="1">
      <c r="A32" s="115"/>
      <c r="B32" s="116" t="s">
        <v>194</v>
      </c>
      <c r="C32" s="115"/>
      <c r="D32" s="116"/>
      <c r="E32" s="115"/>
      <c r="F32" s="116"/>
      <c r="G32" s="115"/>
      <c r="H32" s="116"/>
      <c r="I32" s="115"/>
      <c r="J32" s="124"/>
      <c r="K32" s="115"/>
      <c r="L32" s="114"/>
      <c r="M32" s="114"/>
      <c r="N32" s="116"/>
      <c r="O32" s="183"/>
      <c r="P32" s="179"/>
      <c r="Q32" s="183"/>
      <c r="R32" s="179"/>
      <c r="S32" s="183"/>
      <c r="T32" s="194"/>
    </row>
    <row r="33" spans="1:20" s="43" customFormat="1" ht="18.75" customHeight="1" thickBot="1">
      <c r="A33" s="102">
        <v>6</v>
      </c>
      <c r="B33" s="120" t="s">
        <v>222</v>
      </c>
      <c r="C33" s="102"/>
      <c r="D33" s="120"/>
      <c r="E33" s="102"/>
      <c r="F33" s="120"/>
      <c r="G33" s="102"/>
      <c r="H33" s="120"/>
      <c r="I33" s="102"/>
      <c r="J33" s="126"/>
      <c r="K33" s="111">
        <f>SUM(C33:J33)</f>
        <v>0</v>
      </c>
      <c r="L33" s="119"/>
      <c r="M33" s="119"/>
      <c r="N33" s="120"/>
      <c r="O33" s="180"/>
      <c r="P33" s="178"/>
      <c r="Q33" s="180"/>
      <c r="R33" s="178"/>
      <c r="S33" s="180"/>
      <c r="T33" s="196"/>
    </row>
    <row r="34" spans="1:20" s="43" customFormat="1" ht="18" customHeight="1">
      <c r="A34" s="115"/>
      <c r="B34" s="116" t="s">
        <v>258</v>
      </c>
      <c r="C34" s="115"/>
      <c r="D34" s="116"/>
      <c r="E34" s="115"/>
      <c r="F34" s="116"/>
      <c r="G34" s="115"/>
      <c r="H34" s="116"/>
      <c r="I34" s="115"/>
      <c r="J34" s="124"/>
      <c r="K34" s="115"/>
      <c r="L34" s="114"/>
      <c r="M34" s="114"/>
      <c r="N34" s="116"/>
      <c r="O34" s="183"/>
      <c r="P34" s="179"/>
      <c r="Q34" s="183"/>
      <c r="R34" s="179"/>
      <c r="S34" s="183"/>
      <c r="T34" s="194"/>
    </row>
    <row r="35" spans="1:20" s="43" customFormat="1" ht="18" customHeight="1" thickBot="1">
      <c r="A35" s="102">
        <v>7</v>
      </c>
      <c r="B35" s="120" t="s">
        <v>164</v>
      </c>
      <c r="C35" s="102">
        <f>C37+C39+C41</f>
        <v>0</v>
      </c>
      <c r="D35" s="102">
        <f>D37+D39+D41</f>
        <v>0</v>
      </c>
      <c r="E35" s="102">
        <f>E37+E39+E41</f>
        <v>0</v>
      </c>
      <c r="F35" s="102"/>
      <c r="G35" s="102">
        <f>G37+G39+G41</f>
        <v>0</v>
      </c>
      <c r="H35" s="102">
        <f>H37+H39+H41</f>
        <v>0</v>
      </c>
      <c r="I35" s="102">
        <f>I37+I39+I41</f>
        <v>0</v>
      </c>
      <c r="J35" s="102">
        <f>J37+J39+J41</f>
        <v>0</v>
      </c>
      <c r="K35" s="111">
        <f>SUM(C35:J35)</f>
        <v>0</v>
      </c>
      <c r="L35" s="119">
        <f aca="true" t="shared" si="4" ref="L35:R35">L37+L39+L41</f>
        <v>0</v>
      </c>
      <c r="M35" s="119">
        <f t="shared" si="4"/>
        <v>0</v>
      </c>
      <c r="N35" s="119">
        <f t="shared" si="4"/>
        <v>0</v>
      </c>
      <c r="O35" s="184">
        <f t="shared" si="4"/>
        <v>0</v>
      </c>
      <c r="P35" s="184">
        <f t="shared" si="4"/>
        <v>0</v>
      </c>
      <c r="Q35" s="184">
        <f t="shared" si="4"/>
        <v>0</v>
      </c>
      <c r="R35" s="184">
        <f t="shared" si="4"/>
        <v>0</v>
      </c>
      <c r="S35" s="184">
        <f>S37+S39</f>
        <v>0</v>
      </c>
      <c r="T35" s="184"/>
    </row>
    <row r="36" spans="1:20" s="43" customFormat="1" ht="17.25" customHeight="1">
      <c r="A36" s="115"/>
      <c r="B36" s="116" t="s">
        <v>223</v>
      </c>
      <c r="C36" s="115"/>
      <c r="D36" s="116"/>
      <c r="E36" s="115"/>
      <c r="F36" s="116"/>
      <c r="G36" s="115"/>
      <c r="H36" s="116"/>
      <c r="I36" s="115"/>
      <c r="J36" s="124"/>
      <c r="K36" s="115"/>
      <c r="L36" s="114"/>
      <c r="M36" s="114"/>
      <c r="N36" s="116"/>
      <c r="O36" s="183"/>
      <c r="P36" s="179"/>
      <c r="Q36" s="183"/>
      <c r="R36" s="179"/>
      <c r="S36" s="183"/>
      <c r="T36" s="194"/>
    </row>
    <row r="37" spans="1:20" s="43" customFormat="1" ht="18.75" customHeight="1" thickBot="1">
      <c r="A37" s="102"/>
      <c r="B37" s="120" t="s">
        <v>307</v>
      </c>
      <c r="C37" s="102"/>
      <c r="D37" s="120"/>
      <c r="E37" s="102"/>
      <c r="F37" s="120"/>
      <c r="G37" s="102"/>
      <c r="H37" s="120"/>
      <c r="I37" s="102"/>
      <c r="J37" s="126"/>
      <c r="K37" s="111">
        <f>SUM(C37:J37)</f>
        <v>0</v>
      </c>
      <c r="L37" s="119"/>
      <c r="M37" s="119"/>
      <c r="N37" s="120"/>
      <c r="O37" s="180"/>
      <c r="P37" s="178"/>
      <c r="Q37" s="180"/>
      <c r="R37" s="178"/>
      <c r="S37" s="180"/>
      <c r="T37" s="196"/>
    </row>
    <row r="38" spans="1:20" s="43" customFormat="1" ht="18.75" customHeight="1">
      <c r="A38" s="115"/>
      <c r="B38" s="116" t="s">
        <v>223</v>
      </c>
      <c r="C38" s="115"/>
      <c r="D38" s="116"/>
      <c r="E38" s="115"/>
      <c r="F38" s="116"/>
      <c r="G38" s="115"/>
      <c r="H38" s="116"/>
      <c r="I38" s="115"/>
      <c r="J38" s="124"/>
      <c r="K38" s="115"/>
      <c r="L38" s="114"/>
      <c r="M38" s="114"/>
      <c r="N38" s="116"/>
      <c r="O38" s="183"/>
      <c r="P38" s="179"/>
      <c r="Q38" s="183"/>
      <c r="R38" s="179"/>
      <c r="S38" s="183"/>
      <c r="T38" s="194"/>
    </row>
    <row r="39" spans="1:20" s="43" customFormat="1" ht="18.75" customHeight="1" thickBot="1">
      <c r="A39" s="102"/>
      <c r="B39" s="120" t="s">
        <v>280</v>
      </c>
      <c r="C39" s="102"/>
      <c r="D39" s="120"/>
      <c r="E39" s="102"/>
      <c r="F39" s="120"/>
      <c r="G39" s="102"/>
      <c r="H39" s="120"/>
      <c r="I39" s="102"/>
      <c r="J39" s="126"/>
      <c r="K39" s="102">
        <f>SUM(C39:J39)</f>
        <v>0</v>
      </c>
      <c r="L39" s="119"/>
      <c r="M39" s="119"/>
      <c r="N39" s="120"/>
      <c r="O39" s="180"/>
      <c r="P39" s="178"/>
      <c r="Q39" s="180"/>
      <c r="R39" s="178"/>
      <c r="S39" s="180"/>
      <c r="T39" s="196"/>
    </row>
    <row r="40" spans="1:20" s="43" customFormat="1" ht="19.5" customHeight="1">
      <c r="A40" s="111"/>
      <c r="B40" s="118"/>
      <c r="C40" s="111"/>
      <c r="D40" s="118"/>
      <c r="E40" s="111"/>
      <c r="F40" s="118"/>
      <c r="G40" s="111"/>
      <c r="H40" s="118"/>
      <c r="I40" s="111"/>
      <c r="J40" s="125"/>
      <c r="K40" s="111"/>
      <c r="L40" s="117"/>
      <c r="M40" s="117"/>
      <c r="N40" s="118"/>
      <c r="O40" s="182"/>
      <c r="P40" s="181"/>
      <c r="Q40" s="182"/>
      <c r="R40" s="181"/>
      <c r="S40" s="182"/>
      <c r="T40" s="198"/>
    </row>
    <row r="41" spans="1:20" s="43" customFormat="1" ht="18.75" customHeight="1" thickBot="1">
      <c r="A41" s="111"/>
      <c r="B41" s="118"/>
      <c r="C41" s="111"/>
      <c r="D41" s="118"/>
      <c r="E41" s="111"/>
      <c r="F41" s="118"/>
      <c r="G41" s="111"/>
      <c r="H41" s="118"/>
      <c r="I41" s="111"/>
      <c r="J41" s="125"/>
      <c r="K41" s="102"/>
      <c r="L41" s="117"/>
      <c r="M41" s="117"/>
      <c r="N41" s="118"/>
      <c r="O41" s="182"/>
      <c r="P41" s="181"/>
      <c r="Q41" s="182"/>
      <c r="R41" s="181"/>
      <c r="S41" s="182"/>
      <c r="T41" s="196"/>
    </row>
    <row r="42" spans="1:20" s="43" customFormat="1" ht="20.25">
      <c r="A42" s="127"/>
      <c r="B42" s="128"/>
      <c r="C42" s="115"/>
      <c r="D42" s="116"/>
      <c r="E42" s="115"/>
      <c r="F42" s="116"/>
      <c r="G42" s="115"/>
      <c r="H42" s="116"/>
      <c r="I42" s="115"/>
      <c r="J42" s="115"/>
      <c r="K42" s="115"/>
      <c r="L42" s="115"/>
      <c r="M42" s="114"/>
      <c r="N42" s="116"/>
      <c r="O42" s="183"/>
      <c r="P42" s="179"/>
      <c r="Q42" s="183"/>
      <c r="R42" s="179"/>
      <c r="S42" s="183"/>
      <c r="T42" s="194"/>
    </row>
    <row r="43" spans="1:20" s="43" customFormat="1" ht="21" thickBot="1">
      <c r="A43" s="129"/>
      <c r="B43" s="120" t="s">
        <v>165</v>
      </c>
      <c r="C43" s="102">
        <f aca="true" t="shared" si="5" ref="C43:J43">C9+C11+C23+C29+C31+C33+C35</f>
        <v>0</v>
      </c>
      <c r="D43" s="102">
        <f t="shared" si="5"/>
        <v>0</v>
      </c>
      <c r="E43" s="102">
        <f t="shared" si="5"/>
        <v>0</v>
      </c>
      <c r="F43" s="102">
        <f t="shared" si="5"/>
        <v>0</v>
      </c>
      <c r="G43" s="102">
        <f t="shared" si="5"/>
        <v>0</v>
      </c>
      <c r="H43" s="102">
        <f t="shared" si="5"/>
        <v>0</v>
      </c>
      <c r="I43" s="102">
        <f t="shared" si="5"/>
        <v>0</v>
      </c>
      <c r="J43" s="102">
        <f t="shared" si="5"/>
        <v>0</v>
      </c>
      <c r="K43" s="102">
        <f>SUM(C43:J43)</f>
        <v>0</v>
      </c>
      <c r="L43" s="102">
        <f aca="true" t="shared" si="6" ref="L43:S43">L9+L11+L23+L29+L31+L33+L35</f>
        <v>0</v>
      </c>
      <c r="M43" s="102">
        <f t="shared" si="6"/>
        <v>0</v>
      </c>
      <c r="N43" s="102">
        <f t="shared" si="6"/>
        <v>0</v>
      </c>
      <c r="O43" s="180">
        <f t="shared" si="6"/>
        <v>0</v>
      </c>
      <c r="P43" s="180">
        <f t="shared" si="6"/>
        <v>0</v>
      </c>
      <c r="Q43" s="180">
        <f t="shared" si="6"/>
        <v>0</v>
      </c>
      <c r="R43" s="180">
        <f t="shared" si="6"/>
        <v>0</v>
      </c>
      <c r="S43" s="180">
        <f t="shared" si="6"/>
        <v>0</v>
      </c>
      <c r="T43" s="180">
        <v>368</v>
      </c>
    </row>
    <row r="44" spans="1:20" s="3" customFormat="1" ht="20.25">
      <c r="A44" s="2"/>
      <c r="B44" s="2"/>
      <c r="C44" s="2"/>
      <c r="D44" s="2"/>
      <c r="E44" s="2"/>
      <c r="F44" s="2"/>
      <c r="G44" s="2"/>
      <c r="H44" s="2"/>
      <c r="I44" s="2"/>
      <c r="J44" s="2"/>
      <c r="K44" s="118">
        <f>K9+K11+K23+K29+K31+K33+K35</f>
        <v>0</v>
      </c>
      <c r="L44" s="2"/>
      <c r="M44" s="2"/>
      <c r="N44" s="2"/>
      <c r="O44" s="185"/>
      <c r="P44" s="185"/>
      <c r="Q44" s="185"/>
      <c r="R44" s="185"/>
      <c r="S44" s="186"/>
      <c r="T44" s="186"/>
    </row>
    <row r="45" spans="1:20" s="169" customFormat="1" ht="15.75">
      <c r="A45" s="5"/>
      <c r="B45" s="16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68"/>
      <c r="P45" s="168"/>
      <c r="Q45" s="168"/>
      <c r="R45" s="168"/>
      <c r="S45" s="199"/>
      <c r="T45" s="199"/>
    </row>
    <row r="46" spans="1:20" s="169" customFormat="1" ht="15.75">
      <c r="A46" s="5"/>
      <c r="B46" s="16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68"/>
      <c r="P46" s="168"/>
      <c r="Q46" s="168"/>
      <c r="R46" s="168"/>
      <c r="S46" s="199"/>
      <c r="T46" s="199"/>
    </row>
    <row r="47" spans="1:20" s="169" customFormat="1" ht="15.75">
      <c r="A47" s="5"/>
      <c r="B47" s="16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68"/>
      <c r="P47" s="168"/>
      <c r="Q47" s="168"/>
      <c r="R47" s="168"/>
      <c r="S47" s="199"/>
      <c r="T47" s="199"/>
    </row>
    <row r="48" spans="1:18" ht="15.75">
      <c r="A48" s="2"/>
      <c r="B48" s="167"/>
      <c r="C48" s="2"/>
      <c r="D48" s="2"/>
      <c r="E48" s="2"/>
      <c r="F48" s="2"/>
      <c r="G48" s="2"/>
      <c r="H48" s="2"/>
      <c r="I48" s="2"/>
      <c r="J48" s="2"/>
      <c r="K48" s="5"/>
      <c r="L48" s="2"/>
      <c r="M48" s="2"/>
      <c r="N48" s="2"/>
      <c r="O48" s="185"/>
      <c r="P48" s="185"/>
      <c r="Q48" s="185"/>
      <c r="R48" s="185"/>
    </row>
    <row r="49" spans="1:18" ht="15.75">
      <c r="A49" s="3"/>
      <c r="B49" s="167"/>
      <c r="C49" s="3"/>
      <c r="D49" s="3"/>
      <c r="E49" s="3"/>
      <c r="F49" s="3"/>
      <c r="G49" s="3"/>
      <c r="H49" s="3"/>
      <c r="I49" s="3"/>
      <c r="J49" s="3"/>
      <c r="K49" s="168"/>
      <c r="L49" s="3"/>
      <c r="M49" s="3"/>
      <c r="N49" s="3"/>
      <c r="O49" s="186"/>
      <c r="P49" s="186"/>
      <c r="Q49" s="186"/>
      <c r="R49" s="186"/>
    </row>
  </sheetData>
  <sheetProtection/>
  <mergeCells count="17">
    <mergeCell ref="C7:J7"/>
    <mergeCell ref="S4:S5"/>
    <mergeCell ref="E5:E6"/>
    <mergeCell ref="F5:F6"/>
    <mergeCell ref="G5:G6"/>
    <mergeCell ref="H5:H6"/>
    <mergeCell ref="I5:I6"/>
    <mergeCell ref="J5:J6"/>
    <mergeCell ref="A1:R1"/>
    <mergeCell ref="A2:R2"/>
    <mergeCell ref="B4:B5"/>
    <mergeCell ref="C4:J4"/>
    <mergeCell ref="K4:K6"/>
    <mergeCell ref="L4:L6"/>
    <mergeCell ref="Q4:Q5"/>
    <mergeCell ref="C5:C6"/>
    <mergeCell ref="D5:D6"/>
  </mergeCells>
  <printOptions horizontalCentered="1" verticalCentered="1"/>
  <pageMargins left="0" right="0" top="0.6692913385826772" bottom="0" header="0" footer="0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D1">
      <selection activeCell="F24" sqref="F24"/>
    </sheetView>
  </sheetViews>
  <sheetFormatPr defaultColWidth="9.140625" defaultRowHeight="12.75"/>
  <cols>
    <col min="1" max="1" width="5.00390625" style="0" customWidth="1"/>
    <col min="2" max="2" width="22.8515625" style="0" customWidth="1"/>
    <col min="3" max="3" width="25.00390625" style="0" customWidth="1"/>
    <col min="4" max="4" width="15.7109375" style="0" customWidth="1"/>
    <col min="5" max="5" width="28.140625" style="0" customWidth="1"/>
    <col min="6" max="6" width="113.140625" style="0" customWidth="1"/>
    <col min="7" max="7" width="12.8515625" style="0" customWidth="1"/>
  </cols>
  <sheetData>
    <row r="1" spans="1:7" ht="20.25">
      <c r="A1" s="457" t="s">
        <v>176</v>
      </c>
      <c r="B1" s="456"/>
      <c r="C1" s="456"/>
      <c r="D1" s="456"/>
      <c r="E1" s="456"/>
      <c r="F1" s="456"/>
      <c r="G1" s="229" t="s">
        <v>301</v>
      </c>
    </row>
    <row r="2" spans="1:6" ht="23.25">
      <c r="A2" s="455" t="s">
        <v>147</v>
      </c>
      <c r="B2" s="455"/>
      <c r="C2" s="455"/>
      <c r="D2" s="455"/>
      <c r="E2" s="455"/>
      <c r="F2" s="455"/>
    </row>
    <row r="3" ht="13.5" thickBot="1"/>
    <row r="4" spans="1:7" ht="18">
      <c r="A4" s="14" t="s">
        <v>1</v>
      </c>
      <c r="B4" s="15" t="s">
        <v>149</v>
      </c>
      <c r="C4" s="20" t="s">
        <v>151</v>
      </c>
      <c r="D4" s="15" t="s">
        <v>152</v>
      </c>
      <c r="E4" s="20" t="s">
        <v>154</v>
      </c>
      <c r="F4" s="15" t="s">
        <v>290</v>
      </c>
      <c r="G4" s="33"/>
    </row>
    <row r="5" spans="1:7" ht="18.75" thickBot="1">
      <c r="A5" s="17" t="s">
        <v>2</v>
      </c>
      <c r="B5" s="22"/>
      <c r="C5" s="21" t="s">
        <v>150</v>
      </c>
      <c r="D5" s="22" t="s">
        <v>153</v>
      </c>
      <c r="E5" s="21" t="s">
        <v>155</v>
      </c>
      <c r="F5" s="32"/>
      <c r="G5" s="33"/>
    </row>
    <row r="6" spans="1:7" ht="13.5" thickBot="1">
      <c r="A6" s="45">
        <v>1</v>
      </c>
      <c r="B6" s="62">
        <v>2</v>
      </c>
      <c r="C6" s="46">
        <v>3</v>
      </c>
      <c r="D6" s="62">
        <v>4</v>
      </c>
      <c r="E6" s="46">
        <v>5</v>
      </c>
      <c r="F6" s="62">
        <v>6</v>
      </c>
      <c r="G6" s="319"/>
    </row>
    <row r="7" spans="1:7" ht="20.25">
      <c r="A7" s="100" t="s">
        <v>46</v>
      </c>
      <c r="B7" s="149" t="s">
        <v>278</v>
      </c>
      <c r="C7" s="112" t="s">
        <v>457</v>
      </c>
      <c r="D7" s="260">
        <v>4</v>
      </c>
      <c r="E7" s="112" t="s">
        <v>459</v>
      </c>
      <c r="F7" s="103" t="s">
        <v>445</v>
      </c>
      <c r="G7" s="316"/>
    </row>
    <row r="8" spans="1:7" ht="20.25">
      <c r="A8" s="96"/>
      <c r="B8" s="107" t="s">
        <v>279</v>
      </c>
      <c r="C8" s="108" t="s">
        <v>332</v>
      </c>
      <c r="D8" s="107"/>
      <c r="E8" s="150" t="s">
        <v>458</v>
      </c>
      <c r="F8" s="103" t="s">
        <v>446</v>
      </c>
      <c r="G8" s="321"/>
    </row>
    <row r="9" spans="1:7" ht="20.25">
      <c r="A9" s="96"/>
      <c r="B9" s="107"/>
      <c r="C9" s="108" t="s">
        <v>333</v>
      </c>
      <c r="D9" s="107"/>
      <c r="E9" s="150" t="s">
        <v>337</v>
      </c>
      <c r="F9" s="299" t="s">
        <v>460</v>
      </c>
      <c r="G9" s="340"/>
    </row>
    <row r="10" spans="1:7" ht="18.75" thickBot="1">
      <c r="A10" s="64"/>
      <c r="B10" s="68"/>
      <c r="C10" s="65"/>
      <c r="D10" s="68"/>
      <c r="E10" s="65"/>
      <c r="F10" s="66"/>
      <c r="G10" s="3"/>
    </row>
    <row r="13" spans="5:6" ht="18">
      <c r="E13" s="291" t="s">
        <v>467</v>
      </c>
      <c r="F13" s="290" t="s">
        <v>474</v>
      </c>
    </row>
  </sheetData>
  <sheetProtection/>
  <mergeCells count="2">
    <mergeCell ref="A1:F1"/>
    <mergeCell ref="A2:F2"/>
  </mergeCells>
  <printOptions horizontalCentered="1"/>
  <pageMargins left="0" right="0" top="2.362204724409449" bottom="0" header="0" footer="0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D1">
      <selection activeCell="F4" sqref="F4:F18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5.00390625" style="0" customWidth="1"/>
    <col min="4" max="4" width="15.7109375" style="0" customWidth="1"/>
    <col min="5" max="5" width="23.00390625" style="0" customWidth="1"/>
    <col min="6" max="6" width="122.140625" style="0" customWidth="1"/>
    <col min="7" max="7" width="10.57421875" style="0" customWidth="1"/>
  </cols>
  <sheetData>
    <row r="1" spans="1:7" ht="20.25">
      <c r="A1" s="456" t="s">
        <v>163</v>
      </c>
      <c r="B1" s="456"/>
      <c r="C1" s="456"/>
      <c r="D1" s="456"/>
      <c r="E1" s="456"/>
      <c r="F1" s="456"/>
      <c r="G1" s="229" t="s">
        <v>476</v>
      </c>
    </row>
    <row r="2" spans="1:6" ht="23.25">
      <c r="A2" s="455" t="s">
        <v>147</v>
      </c>
      <c r="B2" s="455"/>
      <c r="C2" s="455"/>
      <c r="D2" s="455"/>
      <c r="E2" s="455"/>
      <c r="F2" s="455"/>
    </row>
    <row r="3" ht="13.5" thickBot="1"/>
    <row r="4" spans="1:7" ht="18">
      <c r="A4" s="14" t="s">
        <v>1</v>
      </c>
      <c r="B4" s="15" t="s">
        <v>149</v>
      </c>
      <c r="C4" s="20" t="s">
        <v>151</v>
      </c>
      <c r="D4" s="15" t="s">
        <v>152</v>
      </c>
      <c r="E4" s="20" t="s">
        <v>154</v>
      </c>
      <c r="F4" s="15" t="s">
        <v>290</v>
      </c>
      <c r="G4" s="33"/>
    </row>
    <row r="5" spans="1:7" ht="18.75" thickBot="1">
      <c r="A5" s="17" t="s">
        <v>2</v>
      </c>
      <c r="B5" s="22"/>
      <c r="C5" s="21" t="s">
        <v>150</v>
      </c>
      <c r="D5" s="22" t="s">
        <v>153</v>
      </c>
      <c r="E5" s="21" t="s">
        <v>155</v>
      </c>
      <c r="F5" s="32"/>
      <c r="G5" s="33"/>
    </row>
    <row r="6" spans="1:7" ht="13.5" thickBot="1">
      <c r="A6" s="45">
        <v>1</v>
      </c>
      <c r="B6" s="62">
        <v>2</v>
      </c>
      <c r="C6" s="46">
        <v>3</v>
      </c>
      <c r="D6" s="62">
        <v>4</v>
      </c>
      <c r="E6" s="46">
        <v>5</v>
      </c>
      <c r="F6" s="62">
        <v>6</v>
      </c>
      <c r="G6" s="319"/>
    </row>
    <row r="7" spans="1:7" ht="20.25">
      <c r="A7" s="222" t="s">
        <v>46</v>
      </c>
      <c r="B7" s="149" t="s">
        <v>194</v>
      </c>
      <c r="C7" s="112" t="s">
        <v>297</v>
      </c>
      <c r="D7" s="149">
        <v>1</v>
      </c>
      <c r="E7" s="112">
        <v>4</v>
      </c>
      <c r="F7" s="109" t="s">
        <v>373</v>
      </c>
      <c r="G7" s="321"/>
    </row>
    <row r="8" spans="1:7" ht="20.25">
      <c r="A8" s="94"/>
      <c r="B8" s="107" t="s">
        <v>195</v>
      </c>
      <c r="C8" s="108" t="s">
        <v>298</v>
      </c>
      <c r="D8" s="107"/>
      <c r="E8" s="150"/>
      <c r="F8" s="110" t="s">
        <v>461</v>
      </c>
      <c r="G8" s="321"/>
    </row>
    <row r="9" spans="1:7" ht="20.25">
      <c r="A9" s="94"/>
      <c r="B9" s="107"/>
      <c r="C9" s="108" t="s">
        <v>261</v>
      </c>
      <c r="D9" s="107"/>
      <c r="E9" s="150"/>
      <c r="F9" s="110" t="s">
        <v>462</v>
      </c>
      <c r="G9" s="321"/>
    </row>
    <row r="10" spans="1:7" ht="20.25">
      <c r="A10" s="94"/>
      <c r="B10" s="107"/>
      <c r="C10" s="108"/>
      <c r="D10" s="107"/>
      <c r="E10" s="150"/>
      <c r="F10" s="110"/>
      <c r="G10" s="321"/>
    </row>
    <row r="11" spans="1:7" ht="20.25">
      <c r="A11" s="94"/>
      <c r="B11" s="107"/>
      <c r="C11" s="108"/>
      <c r="D11" s="107"/>
      <c r="E11" s="150"/>
      <c r="F11" s="103" t="s">
        <v>464</v>
      </c>
      <c r="G11" s="321"/>
    </row>
    <row r="12" spans="1:7" ht="20.25">
      <c r="A12" s="94"/>
      <c r="B12" s="107"/>
      <c r="C12" s="108"/>
      <c r="D12" s="107"/>
      <c r="E12" s="150"/>
      <c r="F12" s="110" t="s">
        <v>461</v>
      </c>
      <c r="G12" s="321"/>
    </row>
    <row r="13" spans="1:7" ht="20.25">
      <c r="A13" s="94"/>
      <c r="B13" s="107"/>
      <c r="C13" s="108"/>
      <c r="D13" s="107"/>
      <c r="E13" s="150"/>
      <c r="F13" s="110"/>
      <c r="G13" s="321"/>
    </row>
    <row r="14" spans="1:7" ht="20.25">
      <c r="A14" s="94"/>
      <c r="B14" s="107"/>
      <c r="C14" s="108"/>
      <c r="D14" s="107"/>
      <c r="E14" s="150"/>
      <c r="F14" s="103" t="s">
        <v>445</v>
      </c>
      <c r="G14" s="321"/>
    </row>
    <row r="15" spans="1:7" ht="20.25">
      <c r="A15" s="94"/>
      <c r="B15" s="107"/>
      <c r="C15" s="108"/>
      <c r="D15" s="107"/>
      <c r="E15" s="150"/>
      <c r="F15" s="103" t="s">
        <v>446</v>
      </c>
      <c r="G15" s="321"/>
    </row>
    <row r="16" spans="1:7" s="305" customFormat="1" ht="20.25">
      <c r="A16" s="302"/>
      <c r="B16" s="303"/>
      <c r="C16" s="259"/>
      <c r="D16" s="303"/>
      <c r="E16" s="304"/>
      <c r="F16" s="299" t="s">
        <v>465</v>
      </c>
      <c r="G16" s="341"/>
    </row>
    <row r="17" spans="1:7" s="305" customFormat="1" ht="20.25">
      <c r="A17" s="302"/>
      <c r="B17" s="303"/>
      <c r="C17" s="259"/>
      <c r="D17" s="303"/>
      <c r="E17" s="304"/>
      <c r="F17" s="110" t="s">
        <v>466</v>
      </c>
      <c r="G17" s="341"/>
    </row>
    <row r="18" spans="1:7" ht="18.75" thickBot="1">
      <c r="A18" s="68"/>
      <c r="B18" s="68"/>
      <c r="C18" s="65"/>
      <c r="D18" s="68"/>
      <c r="E18" s="65"/>
      <c r="F18" s="66"/>
      <c r="G18" s="3"/>
    </row>
    <row r="21" spans="5:6" ht="18">
      <c r="E21" s="291" t="s">
        <v>467</v>
      </c>
      <c r="F21" s="290" t="s">
        <v>475</v>
      </c>
    </row>
  </sheetData>
  <sheetProtection/>
  <mergeCells count="2">
    <mergeCell ref="A1:F1"/>
    <mergeCell ref="A2:F2"/>
  </mergeCells>
  <printOptions horizontalCentered="1"/>
  <pageMargins left="0" right="0" top="2.362204724409449" bottom="0" header="0" footer="0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F41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00390625" style="4" customWidth="1"/>
    <col min="2" max="2" width="27.140625" style="0" customWidth="1"/>
    <col min="3" max="3" width="21.421875" style="0" customWidth="1"/>
    <col min="4" max="4" width="22.8515625" style="0" customWidth="1"/>
    <col min="5" max="5" width="48.421875" style="0" bestFit="1" customWidth="1"/>
    <col min="6" max="6" width="47.8515625" style="0" customWidth="1"/>
  </cols>
  <sheetData>
    <row r="1" spans="1:6" ht="20.25">
      <c r="A1" s="383" t="s">
        <v>287</v>
      </c>
      <c r="B1" s="383"/>
      <c r="C1" s="383"/>
      <c r="D1" s="383"/>
      <c r="E1" s="383"/>
      <c r="F1" s="210"/>
    </row>
    <row r="2" spans="1:6" ht="26.25">
      <c r="A2" s="384" t="s">
        <v>156</v>
      </c>
      <c r="B2" s="384"/>
      <c r="C2" s="384"/>
      <c r="D2" s="384"/>
      <c r="E2" s="384"/>
      <c r="F2" s="384"/>
    </row>
    <row r="3" ht="13.5" thickBot="1"/>
    <row r="4" spans="1:6" s="241" customFormat="1" ht="15.75">
      <c r="A4" s="239" t="s">
        <v>157</v>
      </c>
      <c r="B4" s="240" t="s">
        <v>158</v>
      </c>
      <c r="C4" s="239" t="s">
        <v>159</v>
      </c>
      <c r="D4" s="239" t="s">
        <v>154</v>
      </c>
      <c r="E4" s="240" t="s">
        <v>160</v>
      </c>
      <c r="F4" s="239" t="s">
        <v>308</v>
      </c>
    </row>
    <row r="5" spans="1:6" s="241" customFormat="1" ht="15.75">
      <c r="A5" s="242" t="s">
        <v>2</v>
      </c>
      <c r="B5" s="5"/>
      <c r="C5" s="242"/>
      <c r="D5" s="242"/>
      <c r="E5" s="5" t="s">
        <v>161</v>
      </c>
      <c r="F5" s="242" t="s">
        <v>309</v>
      </c>
    </row>
    <row r="6" spans="1:6" s="5" customFormat="1" ht="16.5" thickBot="1">
      <c r="A6" s="243"/>
      <c r="C6" s="242"/>
      <c r="D6" s="242"/>
      <c r="E6" s="243" t="s">
        <v>511</v>
      </c>
      <c r="F6" s="243" t="s">
        <v>510</v>
      </c>
    </row>
    <row r="7" spans="1:6" ht="13.5" thickBot="1">
      <c r="A7" s="62">
        <v>1</v>
      </c>
      <c r="B7" s="46">
        <v>2</v>
      </c>
      <c r="C7" s="62">
        <v>3</v>
      </c>
      <c r="D7" s="62">
        <v>4</v>
      </c>
      <c r="E7" s="47">
        <v>5</v>
      </c>
      <c r="F7" s="47">
        <v>6</v>
      </c>
    </row>
    <row r="8" spans="1:6" s="19" customFormat="1" ht="18">
      <c r="A8" s="11" t="s">
        <v>35</v>
      </c>
      <c r="B8" s="56" t="s">
        <v>86</v>
      </c>
      <c r="C8" s="29" t="s">
        <v>555</v>
      </c>
      <c r="D8" s="12">
        <v>162</v>
      </c>
      <c r="E8" s="76">
        <v>183080</v>
      </c>
      <c r="F8" s="86">
        <v>156612</v>
      </c>
    </row>
    <row r="9" spans="1:6" s="19" customFormat="1" ht="18.75" thickBot="1">
      <c r="A9" s="64"/>
      <c r="B9" s="75"/>
      <c r="C9" s="65"/>
      <c r="D9" s="68"/>
      <c r="E9" s="90"/>
      <c r="F9" s="89"/>
    </row>
    <row r="10" spans="1:6" s="19" customFormat="1" ht="18">
      <c r="A10" s="24" t="s">
        <v>41</v>
      </c>
      <c r="B10" s="70" t="s">
        <v>63</v>
      </c>
      <c r="C10" s="26" t="s">
        <v>556</v>
      </c>
      <c r="D10" s="23">
        <v>48</v>
      </c>
      <c r="E10" s="87">
        <v>66936</v>
      </c>
      <c r="F10" s="88">
        <v>51332</v>
      </c>
    </row>
    <row r="11" spans="1:6" s="19" customFormat="1" ht="18.75" thickBot="1">
      <c r="A11" s="24"/>
      <c r="B11" s="70"/>
      <c r="C11" s="26"/>
      <c r="D11" s="23"/>
      <c r="E11" s="87"/>
      <c r="F11" s="88"/>
    </row>
    <row r="12" spans="1:6" s="19" customFormat="1" ht="18">
      <c r="A12" s="11" t="s">
        <v>44</v>
      </c>
      <c r="B12" s="56" t="s">
        <v>170</v>
      </c>
      <c r="C12" s="29" t="s">
        <v>557</v>
      </c>
      <c r="D12" s="12">
        <v>14</v>
      </c>
      <c r="E12" s="76">
        <v>11216</v>
      </c>
      <c r="F12" s="86">
        <v>13760</v>
      </c>
    </row>
    <row r="13" spans="1:6" s="19" customFormat="1" ht="18.75" thickBot="1">
      <c r="A13" s="64"/>
      <c r="B13" s="75"/>
      <c r="C13" s="65"/>
      <c r="D13" s="68"/>
      <c r="E13" s="90"/>
      <c r="F13" s="89"/>
    </row>
    <row r="14" spans="1:6" s="19" customFormat="1" ht="18">
      <c r="A14" s="12" t="s">
        <v>46</v>
      </c>
      <c r="B14" s="70" t="s">
        <v>53</v>
      </c>
      <c r="C14" s="300" t="s">
        <v>558</v>
      </c>
      <c r="D14" s="23">
        <v>13</v>
      </c>
      <c r="E14" s="87">
        <v>11596</v>
      </c>
      <c r="F14" s="88">
        <v>9296</v>
      </c>
    </row>
    <row r="15" spans="1:6" s="19" customFormat="1" ht="18.75" thickBot="1">
      <c r="A15" s="68"/>
      <c r="B15" s="70"/>
      <c r="C15" s="300"/>
      <c r="D15" s="23"/>
      <c r="E15" s="87"/>
      <c r="F15" s="88"/>
    </row>
    <row r="16" spans="1:6" s="19" customFormat="1" ht="18">
      <c r="A16" s="11" t="s">
        <v>22</v>
      </c>
      <c r="B16" s="56" t="s">
        <v>463</v>
      </c>
      <c r="C16" s="288" t="s">
        <v>559</v>
      </c>
      <c r="D16" s="12">
        <v>8</v>
      </c>
      <c r="E16" s="76">
        <v>3780</v>
      </c>
      <c r="F16" s="86">
        <v>3870</v>
      </c>
    </row>
    <row r="17" spans="1:6" s="19" customFormat="1" ht="18.75" thickBot="1">
      <c r="A17" s="64"/>
      <c r="B17" s="75"/>
      <c r="C17" s="301"/>
      <c r="D17" s="68"/>
      <c r="E17" s="90"/>
      <c r="F17" s="89"/>
    </row>
    <row r="18" spans="1:6" s="19" customFormat="1" ht="18">
      <c r="A18" s="24" t="s">
        <v>64</v>
      </c>
      <c r="B18" s="56" t="s">
        <v>171</v>
      </c>
      <c r="C18" s="288" t="s">
        <v>558</v>
      </c>
      <c r="D18" s="12">
        <v>13</v>
      </c>
      <c r="E18" s="76">
        <v>10704</v>
      </c>
      <c r="F18" s="86">
        <v>10624</v>
      </c>
    </row>
    <row r="19" spans="1:6" s="19" customFormat="1" ht="18.75" thickBot="1">
      <c r="A19" s="24"/>
      <c r="B19" s="75"/>
      <c r="C19" s="65"/>
      <c r="D19" s="68"/>
      <c r="E19" s="90"/>
      <c r="F19" s="89"/>
    </row>
    <row r="20" spans="1:6" s="19" customFormat="1" ht="18">
      <c r="A20" s="11" t="s">
        <v>74</v>
      </c>
      <c r="B20" s="70" t="s">
        <v>91</v>
      </c>
      <c r="C20" s="26" t="s">
        <v>560</v>
      </c>
      <c r="D20" s="23">
        <v>29</v>
      </c>
      <c r="E20" s="87">
        <v>28800</v>
      </c>
      <c r="F20" s="88">
        <v>26208</v>
      </c>
    </row>
    <row r="21" spans="1:6" s="19" customFormat="1" ht="18.75" thickBot="1">
      <c r="A21" s="24"/>
      <c r="B21" s="70"/>
      <c r="C21" s="26"/>
      <c r="D21" s="23"/>
      <c r="E21" s="87"/>
      <c r="F21" s="88"/>
    </row>
    <row r="22" spans="1:6" s="19" customFormat="1" ht="18">
      <c r="A22" s="11" t="s">
        <v>107</v>
      </c>
      <c r="B22" s="56" t="s">
        <v>172</v>
      </c>
      <c r="C22" s="29" t="s">
        <v>560</v>
      </c>
      <c r="D22" s="12">
        <v>12</v>
      </c>
      <c r="E22" s="76">
        <v>9216</v>
      </c>
      <c r="F22" s="86">
        <v>7776</v>
      </c>
    </row>
    <row r="23" spans="1:6" s="19" customFormat="1" ht="18.75" thickBot="1">
      <c r="A23" s="24"/>
      <c r="B23" s="75"/>
      <c r="C23" s="65"/>
      <c r="D23" s="68"/>
      <c r="E23" s="90"/>
      <c r="F23" s="89"/>
    </row>
    <row r="24" spans="1:6" s="19" customFormat="1" ht="18">
      <c r="A24" s="11" t="s">
        <v>110</v>
      </c>
      <c r="B24" s="56" t="s">
        <v>174</v>
      </c>
      <c r="C24" s="29" t="s">
        <v>560</v>
      </c>
      <c r="D24" s="12">
        <v>4</v>
      </c>
      <c r="E24" s="76">
        <v>4096</v>
      </c>
      <c r="F24" s="86">
        <v>3456</v>
      </c>
    </row>
    <row r="25" spans="1:6" s="19" customFormat="1" ht="18.75" thickBot="1">
      <c r="A25" s="64"/>
      <c r="B25" s="75"/>
      <c r="C25" s="65"/>
      <c r="D25" s="68"/>
      <c r="E25" s="90"/>
      <c r="F25" s="89"/>
    </row>
    <row r="26" spans="1:6" s="19" customFormat="1" ht="18">
      <c r="A26" s="11" t="s">
        <v>113</v>
      </c>
      <c r="B26" s="56" t="s">
        <v>489</v>
      </c>
      <c r="C26" s="29" t="s">
        <v>560</v>
      </c>
      <c r="D26" s="12">
        <v>4</v>
      </c>
      <c r="E26" s="76">
        <v>1024</v>
      </c>
      <c r="F26" s="86">
        <v>864</v>
      </c>
    </row>
    <row r="27" spans="1:6" s="19" customFormat="1" ht="18.75" thickBot="1">
      <c r="A27" s="64"/>
      <c r="B27" s="75"/>
      <c r="C27" s="65"/>
      <c r="D27" s="68"/>
      <c r="E27" s="90"/>
      <c r="F27" s="89"/>
    </row>
    <row r="28" spans="1:6" s="19" customFormat="1" ht="18">
      <c r="A28" s="11" t="s">
        <v>116</v>
      </c>
      <c r="B28" s="56" t="s">
        <v>295</v>
      </c>
      <c r="C28" s="29" t="s">
        <v>556</v>
      </c>
      <c r="D28" s="12">
        <v>46</v>
      </c>
      <c r="E28" s="76">
        <v>69552</v>
      </c>
      <c r="F28" s="86">
        <v>51198</v>
      </c>
    </row>
    <row r="29" spans="1:6" s="19" customFormat="1" ht="18.75" thickBot="1">
      <c r="A29" s="64"/>
      <c r="B29" s="75"/>
      <c r="C29" s="65"/>
      <c r="D29" s="68"/>
      <c r="E29" s="90"/>
      <c r="F29" s="89"/>
    </row>
    <row r="30" spans="1:6" s="19" customFormat="1" ht="18">
      <c r="A30" s="24" t="s">
        <v>117</v>
      </c>
      <c r="B30" s="70" t="s">
        <v>173</v>
      </c>
      <c r="C30" s="26" t="s">
        <v>556</v>
      </c>
      <c r="D30" s="23">
        <v>9</v>
      </c>
      <c r="E30" s="87">
        <v>9072</v>
      </c>
      <c r="F30" s="88">
        <v>7728</v>
      </c>
    </row>
    <row r="31" spans="1:6" s="19" customFormat="1" ht="18.75" thickBot="1">
      <c r="A31" s="24"/>
      <c r="B31" s="70"/>
      <c r="C31" s="26"/>
      <c r="D31" s="23"/>
      <c r="E31" s="87"/>
      <c r="F31" s="88"/>
    </row>
    <row r="32" spans="1:6" s="19" customFormat="1" ht="18">
      <c r="A32" s="11" t="s">
        <v>120</v>
      </c>
      <c r="B32" s="56" t="s">
        <v>213</v>
      </c>
      <c r="C32" s="29" t="s">
        <v>561</v>
      </c>
      <c r="D32" s="12">
        <v>4</v>
      </c>
      <c r="E32" s="76">
        <v>4690</v>
      </c>
      <c r="F32" s="86">
        <v>4510</v>
      </c>
    </row>
    <row r="33" spans="1:6" s="19" customFormat="1" ht="18.75" thickBot="1">
      <c r="A33" s="64"/>
      <c r="B33" s="75"/>
      <c r="C33" s="65"/>
      <c r="D33" s="68"/>
      <c r="E33" s="90"/>
      <c r="F33" s="89"/>
    </row>
    <row r="34" spans="1:6" s="19" customFormat="1" ht="18.75" thickBot="1">
      <c r="A34" s="64"/>
      <c r="B34" s="75" t="s">
        <v>169</v>
      </c>
      <c r="C34" s="65"/>
      <c r="D34" s="22">
        <f>SUM(D8:D33)</f>
        <v>366</v>
      </c>
      <c r="E34" s="91">
        <f>SUM(E8:E33)</f>
        <v>413762</v>
      </c>
      <c r="F34" s="91">
        <f>SUM(F8:F33)</f>
        <v>347234</v>
      </c>
    </row>
    <row r="36" spans="1:6" ht="18">
      <c r="A36" s="250"/>
      <c r="B36" s="250" t="s">
        <v>518</v>
      </c>
      <c r="C36" s="250"/>
      <c r="D36" s="250"/>
      <c r="E36" s="250"/>
      <c r="F36" s="250" t="s">
        <v>519</v>
      </c>
    </row>
    <row r="37" spans="1:6" ht="18">
      <c r="A37" s="250"/>
      <c r="B37" s="250"/>
      <c r="C37" s="250"/>
      <c r="D37" s="250"/>
      <c r="E37" s="250"/>
      <c r="F37" s="250"/>
    </row>
    <row r="38" spans="1:6" ht="18">
      <c r="A38" s="250"/>
      <c r="B38" s="250" t="s">
        <v>323</v>
      </c>
      <c r="C38" s="250"/>
      <c r="D38" s="250"/>
      <c r="E38" s="250"/>
      <c r="F38" s="250" t="s">
        <v>488</v>
      </c>
    </row>
    <row r="39" spans="1:6" s="4" customFormat="1" ht="12.75">
      <c r="A39" s="216"/>
      <c r="B39" s="216"/>
      <c r="C39"/>
      <c r="D39"/>
      <c r="E39"/>
      <c r="F39"/>
    </row>
    <row r="41" spans="2:6" ht="12.75">
      <c r="B41" s="4"/>
      <c r="C41" s="4"/>
      <c r="D41" s="4"/>
      <c r="E41" s="4">
        <f>161295+252467</f>
        <v>413762</v>
      </c>
      <c r="F41" s="4">
        <v>347234</v>
      </c>
    </row>
  </sheetData>
  <sheetProtection/>
  <mergeCells count="2">
    <mergeCell ref="A2:F2"/>
    <mergeCell ref="A1:E1"/>
  </mergeCells>
  <printOptions horizontalCentered="1" verticalCentered="1"/>
  <pageMargins left="0" right="0" top="0.5905511811023623" bottom="0" header="0" footer="0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W21"/>
  <sheetViews>
    <sheetView zoomScalePageLayoutView="0" workbookViewId="0" topLeftCell="A1">
      <selection activeCell="B17" sqref="B17:G21"/>
    </sheetView>
  </sheetViews>
  <sheetFormatPr defaultColWidth="9.140625" defaultRowHeight="12.75"/>
  <cols>
    <col min="1" max="1" width="3.7109375" style="4" customWidth="1"/>
    <col min="2" max="2" width="23.00390625" style="0" customWidth="1"/>
    <col min="3" max="3" width="11.28125" style="0" customWidth="1"/>
    <col min="4" max="4" width="6.28125" style="0" customWidth="1"/>
    <col min="5" max="5" width="9.28125" style="0" customWidth="1"/>
    <col min="6" max="6" width="9.57421875" style="0" customWidth="1"/>
    <col min="7" max="7" width="8.8515625" style="0" customWidth="1"/>
    <col min="8" max="8" width="6.421875" style="0" customWidth="1"/>
    <col min="9" max="9" width="7.7109375" style="0" customWidth="1"/>
    <col min="10" max="10" width="6.00390625" style="0" customWidth="1"/>
    <col min="11" max="12" width="5.7109375" style="0" customWidth="1"/>
    <col min="13" max="13" width="5.8515625" style="0" customWidth="1"/>
    <col min="14" max="14" width="6.421875" style="0" customWidth="1"/>
    <col min="15" max="16" width="6.140625" style="0" customWidth="1"/>
    <col min="17" max="17" width="5.8515625" style="0" customWidth="1"/>
    <col min="18" max="18" width="6.00390625" style="0" customWidth="1"/>
    <col min="19" max="19" width="6.8515625" style="0" bestFit="1" customWidth="1"/>
    <col min="20" max="20" width="6.00390625" style="0" customWidth="1"/>
    <col min="21" max="21" width="6.140625" style="0" customWidth="1"/>
    <col min="22" max="22" width="14.28125" style="0" customWidth="1"/>
    <col min="23" max="23" width="12.28125" style="0" customWidth="1"/>
  </cols>
  <sheetData>
    <row r="1" spans="1:23" ht="20.25">
      <c r="A1" s="483" t="s">
        <v>505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</row>
    <row r="2" spans="1:23" ht="26.25">
      <c r="A2" s="384" t="s">
        <v>311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</row>
    <row r="3" spans="1:23" ht="26.25">
      <c r="A3" s="384" t="s">
        <v>312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</row>
    <row r="4" ht="13.5" thickBot="1"/>
    <row r="5" spans="1:23" s="268" customFormat="1" ht="16.5" thickBot="1">
      <c r="A5" s="265" t="s">
        <v>157</v>
      </c>
      <c r="B5" s="266" t="s">
        <v>313</v>
      </c>
      <c r="C5" s="265" t="s">
        <v>316</v>
      </c>
      <c r="D5" s="484" t="s">
        <v>325</v>
      </c>
      <c r="E5" s="485"/>
      <c r="F5" s="484" t="s">
        <v>360</v>
      </c>
      <c r="G5" s="485"/>
      <c r="H5" s="484" t="s">
        <v>329</v>
      </c>
      <c r="I5" s="485"/>
      <c r="J5" s="479" t="s">
        <v>362</v>
      </c>
      <c r="K5" s="479"/>
      <c r="L5" s="479"/>
      <c r="M5" s="479"/>
      <c r="N5" s="479"/>
      <c r="O5" s="480"/>
      <c r="P5" s="478" t="s">
        <v>363</v>
      </c>
      <c r="Q5" s="479"/>
      <c r="R5" s="479"/>
      <c r="S5" s="479"/>
      <c r="T5" s="479"/>
      <c r="U5" s="480"/>
      <c r="V5" s="267" t="s">
        <v>321</v>
      </c>
      <c r="W5" s="265" t="s">
        <v>359</v>
      </c>
    </row>
    <row r="6" spans="1:23" s="268" customFormat="1" ht="16.5" thickBot="1">
      <c r="A6" s="269" t="s">
        <v>2</v>
      </c>
      <c r="B6" s="270"/>
      <c r="C6" s="269" t="s">
        <v>315</v>
      </c>
      <c r="D6" s="476" t="s">
        <v>326</v>
      </c>
      <c r="E6" s="477"/>
      <c r="F6" s="476" t="s">
        <v>361</v>
      </c>
      <c r="G6" s="477"/>
      <c r="H6" s="476" t="s">
        <v>328</v>
      </c>
      <c r="I6" s="477"/>
      <c r="J6" s="478" t="s">
        <v>516</v>
      </c>
      <c r="K6" s="479"/>
      <c r="L6" s="480"/>
      <c r="M6" s="478" t="s">
        <v>517</v>
      </c>
      <c r="N6" s="479"/>
      <c r="O6" s="480"/>
      <c r="P6" s="478" t="s">
        <v>516</v>
      </c>
      <c r="Q6" s="479"/>
      <c r="R6" s="480"/>
      <c r="S6" s="478" t="s">
        <v>517</v>
      </c>
      <c r="T6" s="479"/>
      <c r="U6" s="480"/>
      <c r="V6" s="271" t="s">
        <v>322</v>
      </c>
      <c r="W6" s="269" t="s">
        <v>358</v>
      </c>
    </row>
    <row r="7" spans="1:23" s="268" customFormat="1" ht="15.75">
      <c r="A7" s="269"/>
      <c r="B7" s="270"/>
      <c r="C7" s="269"/>
      <c r="D7" s="476" t="s">
        <v>327</v>
      </c>
      <c r="E7" s="477"/>
      <c r="F7" s="476" t="s">
        <v>350</v>
      </c>
      <c r="G7" s="477"/>
      <c r="H7" s="476" t="s">
        <v>317</v>
      </c>
      <c r="I7" s="477"/>
      <c r="J7" s="473" t="s">
        <v>318</v>
      </c>
      <c r="K7" s="467" t="s">
        <v>319</v>
      </c>
      <c r="L7" s="464" t="s">
        <v>320</v>
      </c>
      <c r="M7" s="473" t="s">
        <v>318</v>
      </c>
      <c r="N7" s="467" t="s">
        <v>319</v>
      </c>
      <c r="O7" s="464" t="s">
        <v>320</v>
      </c>
      <c r="P7" s="473" t="s">
        <v>318</v>
      </c>
      <c r="Q7" s="467" t="s">
        <v>319</v>
      </c>
      <c r="R7" s="464" t="s">
        <v>320</v>
      </c>
      <c r="S7" s="473" t="s">
        <v>318</v>
      </c>
      <c r="T7" s="467" t="s">
        <v>319</v>
      </c>
      <c r="U7" s="464" t="s">
        <v>320</v>
      </c>
      <c r="V7" s="271" t="s">
        <v>330</v>
      </c>
      <c r="W7" s="269" t="s">
        <v>357</v>
      </c>
    </row>
    <row r="8" spans="1:23" s="268" customFormat="1" ht="16.5" thickBot="1">
      <c r="A8" s="269"/>
      <c r="B8" s="270"/>
      <c r="C8" s="269"/>
      <c r="D8" s="476" t="s">
        <v>314</v>
      </c>
      <c r="E8" s="477"/>
      <c r="F8" s="476" t="s">
        <v>351</v>
      </c>
      <c r="G8" s="477"/>
      <c r="H8" s="481" t="s">
        <v>314</v>
      </c>
      <c r="I8" s="482"/>
      <c r="J8" s="474"/>
      <c r="K8" s="468"/>
      <c r="L8" s="465"/>
      <c r="M8" s="474"/>
      <c r="N8" s="468"/>
      <c r="O8" s="465"/>
      <c r="P8" s="474"/>
      <c r="Q8" s="468"/>
      <c r="R8" s="465"/>
      <c r="S8" s="474"/>
      <c r="T8" s="468"/>
      <c r="U8" s="465"/>
      <c r="V8" s="271" t="s">
        <v>353</v>
      </c>
      <c r="W8" s="269" t="s">
        <v>356</v>
      </c>
    </row>
    <row r="9" spans="1:23" s="270" customFormat="1" ht="67.5" customHeight="1" thickBot="1">
      <c r="A9" s="272"/>
      <c r="C9" s="272"/>
      <c r="D9" s="273" t="s">
        <v>514</v>
      </c>
      <c r="E9" s="273" t="s">
        <v>515</v>
      </c>
      <c r="F9" s="273" t="s">
        <v>514</v>
      </c>
      <c r="G9" s="273" t="s">
        <v>515</v>
      </c>
      <c r="H9" s="273" t="s">
        <v>514</v>
      </c>
      <c r="I9" s="273" t="s">
        <v>515</v>
      </c>
      <c r="J9" s="475"/>
      <c r="K9" s="469"/>
      <c r="L9" s="466"/>
      <c r="M9" s="475"/>
      <c r="N9" s="469"/>
      <c r="O9" s="466"/>
      <c r="P9" s="475"/>
      <c r="Q9" s="469"/>
      <c r="R9" s="466"/>
      <c r="S9" s="475"/>
      <c r="T9" s="469"/>
      <c r="U9" s="466"/>
      <c r="V9" s="274" t="s">
        <v>354</v>
      </c>
      <c r="W9" s="282" t="s">
        <v>355</v>
      </c>
    </row>
    <row r="10" spans="1:23" s="277" customFormat="1" ht="18.75">
      <c r="A10" s="275" t="s">
        <v>35</v>
      </c>
      <c r="B10" s="283" t="s">
        <v>348</v>
      </c>
      <c r="C10" s="276" t="s">
        <v>520</v>
      </c>
      <c r="D10" s="461">
        <v>1628.844</v>
      </c>
      <c r="E10" s="461">
        <v>2127.651</v>
      </c>
      <c r="F10" s="461">
        <f>161.295+0.276</f>
        <v>161.571</v>
      </c>
      <c r="G10" s="461">
        <f>252.467+0.296</f>
        <v>252.763</v>
      </c>
      <c r="H10" s="461">
        <v>161.295</v>
      </c>
      <c r="I10" s="461">
        <v>252.467</v>
      </c>
      <c r="J10" s="470">
        <v>1628.844</v>
      </c>
      <c r="K10" s="470">
        <v>218.532</v>
      </c>
      <c r="L10" s="461">
        <v>0</v>
      </c>
      <c r="M10" s="461">
        <v>1989.95</v>
      </c>
      <c r="N10" s="461">
        <v>139.625</v>
      </c>
      <c r="O10" s="461">
        <v>0</v>
      </c>
      <c r="P10" s="470">
        <v>196.009</v>
      </c>
      <c r="Q10" s="470">
        <v>0</v>
      </c>
      <c r="R10" s="461">
        <v>0</v>
      </c>
      <c r="S10" s="461">
        <v>108.817</v>
      </c>
      <c r="T10" s="461">
        <v>0</v>
      </c>
      <c r="U10" s="461">
        <v>0</v>
      </c>
      <c r="V10" s="458" t="s">
        <v>364</v>
      </c>
      <c r="W10" s="458" t="s">
        <v>352</v>
      </c>
    </row>
    <row r="11" spans="1:23" s="277" customFormat="1" ht="18.75">
      <c r="A11" s="278"/>
      <c r="B11" s="284" t="s">
        <v>349</v>
      </c>
      <c r="C11" s="279" t="s">
        <v>521</v>
      </c>
      <c r="D11" s="462"/>
      <c r="E11" s="462"/>
      <c r="F11" s="462"/>
      <c r="G11" s="462"/>
      <c r="H11" s="462"/>
      <c r="I11" s="462"/>
      <c r="J11" s="471"/>
      <c r="K11" s="471"/>
      <c r="L11" s="462"/>
      <c r="M11" s="462"/>
      <c r="N11" s="462"/>
      <c r="O11" s="462"/>
      <c r="P11" s="471"/>
      <c r="Q11" s="471"/>
      <c r="R11" s="462"/>
      <c r="S11" s="462"/>
      <c r="T11" s="462"/>
      <c r="U11" s="462"/>
      <c r="V11" s="459"/>
      <c r="W11" s="459"/>
    </row>
    <row r="12" spans="1:23" s="277" customFormat="1" ht="18.75">
      <c r="A12" s="278"/>
      <c r="B12" s="284" t="s">
        <v>522</v>
      </c>
      <c r="C12" s="279"/>
      <c r="D12" s="462"/>
      <c r="E12" s="462"/>
      <c r="F12" s="462"/>
      <c r="G12" s="462"/>
      <c r="H12" s="462"/>
      <c r="I12" s="462"/>
      <c r="J12" s="471"/>
      <c r="K12" s="471"/>
      <c r="L12" s="462"/>
      <c r="M12" s="462"/>
      <c r="N12" s="462"/>
      <c r="O12" s="462"/>
      <c r="P12" s="471"/>
      <c r="Q12" s="471"/>
      <c r="R12" s="462"/>
      <c r="S12" s="462"/>
      <c r="T12" s="462"/>
      <c r="U12" s="462"/>
      <c r="V12" s="459"/>
      <c r="W12" s="459"/>
    </row>
    <row r="13" spans="1:23" s="277" customFormat="1" ht="18.75">
      <c r="A13" s="278"/>
      <c r="B13" s="284" t="s">
        <v>523</v>
      </c>
      <c r="C13" s="279"/>
      <c r="D13" s="462"/>
      <c r="E13" s="462"/>
      <c r="F13" s="462"/>
      <c r="G13" s="462"/>
      <c r="H13" s="462"/>
      <c r="I13" s="462"/>
      <c r="J13" s="471"/>
      <c r="K13" s="471"/>
      <c r="L13" s="462"/>
      <c r="M13" s="462"/>
      <c r="N13" s="462"/>
      <c r="O13" s="462"/>
      <c r="P13" s="471"/>
      <c r="Q13" s="471"/>
      <c r="R13" s="462"/>
      <c r="S13" s="462"/>
      <c r="T13" s="462"/>
      <c r="U13" s="462"/>
      <c r="V13" s="459"/>
      <c r="W13" s="459"/>
    </row>
    <row r="14" spans="1:23" s="277" customFormat="1" ht="19.5" thickBot="1">
      <c r="A14" s="280"/>
      <c r="B14" s="285"/>
      <c r="C14" s="281"/>
      <c r="D14" s="463"/>
      <c r="E14" s="463"/>
      <c r="F14" s="463"/>
      <c r="G14" s="463"/>
      <c r="H14" s="463"/>
      <c r="I14" s="463"/>
      <c r="J14" s="472"/>
      <c r="K14" s="472"/>
      <c r="L14" s="463"/>
      <c r="M14" s="463"/>
      <c r="N14" s="463"/>
      <c r="O14" s="463"/>
      <c r="P14" s="472"/>
      <c r="Q14" s="472"/>
      <c r="R14" s="463"/>
      <c r="S14" s="463"/>
      <c r="T14" s="463"/>
      <c r="U14" s="463"/>
      <c r="V14" s="460"/>
      <c r="W14" s="460"/>
    </row>
    <row r="17" spans="1:7" s="250" customFormat="1" ht="18">
      <c r="A17" s="153"/>
      <c r="B17" s="250" t="s">
        <v>518</v>
      </c>
      <c r="G17" s="250" t="s">
        <v>519</v>
      </c>
    </row>
    <row r="18" s="250" customFormat="1" ht="18">
      <c r="A18" s="153"/>
    </row>
    <row r="19" spans="1:7" s="250" customFormat="1" ht="18">
      <c r="A19" s="153"/>
      <c r="B19" s="250" t="s">
        <v>323</v>
      </c>
      <c r="G19" s="250" t="s">
        <v>488</v>
      </c>
    </row>
    <row r="20" s="250" customFormat="1" ht="18">
      <c r="A20" s="153"/>
    </row>
    <row r="21" ht="12.75">
      <c r="B21" s="216" t="s">
        <v>324</v>
      </c>
    </row>
  </sheetData>
  <sheetProtection/>
  <mergeCells count="53">
    <mergeCell ref="H7:I7"/>
    <mergeCell ref="H8:I8"/>
    <mergeCell ref="A1:W1"/>
    <mergeCell ref="J6:L6"/>
    <mergeCell ref="M6:O6"/>
    <mergeCell ref="D5:E5"/>
    <mergeCell ref="D6:E6"/>
    <mergeCell ref="F5:G5"/>
    <mergeCell ref="F6:G6"/>
    <mergeCell ref="H5:I5"/>
    <mergeCell ref="A2:W2"/>
    <mergeCell ref="A3:W3"/>
    <mergeCell ref="P5:U5"/>
    <mergeCell ref="P6:R6"/>
    <mergeCell ref="S6:U6"/>
    <mergeCell ref="J5:O5"/>
    <mergeCell ref="H6:I6"/>
    <mergeCell ref="D10:D14"/>
    <mergeCell ref="E10:E14"/>
    <mergeCell ref="F10:F14"/>
    <mergeCell ref="G10:G14"/>
    <mergeCell ref="F7:G7"/>
    <mergeCell ref="F8:G8"/>
    <mergeCell ref="D7:E7"/>
    <mergeCell ref="D8:E8"/>
    <mergeCell ref="S10:S14"/>
    <mergeCell ref="J10:J14"/>
    <mergeCell ref="K10:K14"/>
    <mergeCell ref="L10:L14"/>
    <mergeCell ref="M10:M14"/>
    <mergeCell ref="Q10:Q14"/>
    <mergeCell ref="N10:N14"/>
    <mergeCell ref="O10:O14"/>
    <mergeCell ref="H10:H14"/>
    <mergeCell ref="S7:S9"/>
    <mergeCell ref="J7:J9"/>
    <mergeCell ref="K7:K9"/>
    <mergeCell ref="L7:L9"/>
    <mergeCell ref="M7:M9"/>
    <mergeCell ref="N7:N9"/>
    <mergeCell ref="Q7:Q9"/>
    <mergeCell ref="I10:I14"/>
    <mergeCell ref="R10:R14"/>
    <mergeCell ref="W10:W14"/>
    <mergeCell ref="V10:V14"/>
    <mergeCell ref="T10:T14"/>
    <mergeCell ref="U10:U14"/>
    <mergeCell ref="R7:R9"/>
    <mergeCell ref="O7:O9"/>
    <mergeCell ref="T7:T9"/>
    <mergeCell ref="U7:U9"/>
    <mergeCell ref="P10:P14"/>
    <mergeCell ref="P7:P9"/>
  </mergeCells>
  <printOptions horizontalCentered="1"/>
  <pageMargins left="0" right="0" top="0.984251968503937" bottom="0" header="0" footer="0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S34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7.140625" style="0" customWidth="1"/>
    <col min="2" max="2" width="25.8515625" style="0" customWidth="1"/>
    <col min="3" max="3" width="27.140625" style="0" customWidth="1"/>
    <col min="4" max="4" width="28.421875" style="0" customWidth="1"/>
    <col min="5" max="5" width="40.28125" style="0" customWidth="1"/>
    <col min="6" max="6" width="11.28125" style="0" customWidth="1"/>
  </cols>
  <sheetData>
    <row r="1" spans="1:19" s="40" customFormat="1" ht="20.25">
      <c r="A1" s="456" t="s">
        <v>25</v>
      </c>
      <c r="B1" s="456"/>
      <c r="C1" s="456"/>
      <c r="D1" s="456"/>
      <c r="E1" s="456"/>
      <c r="F1" s="456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42" customFormat="1" ht="20.25">
      <c r="A2" s="486" t="s">
        <v>146</v>
      </c>
      <c r="B2" s="486"/>
      <c r="C2" s="486"/>
      <c r="D2" s="486"/>
      <c r="E2" s="486"/>
      <c r="F2" s="486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43" customFormat="1" ht="20.25">
      <c r="A3" s="486" t="s">
        <v>291</v>
      </c>
      <c r="B3" s="486"/>
      <c r="C3" s="486"/>
      <c r="D3" s="486"/>
      <c r="E3" s="486"/>
      <c r="F3" s="486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="44" customFormat="1" ht="12" thickBot="1"/>
    <row r="5" spans="1:6" s="16" customFormat="1" ht="18">
      <c r="A5" s="15" t="s">
        <v>1</v>
      </c>
      <c r="B5" s="20" t="s">
        <v>28</v>
      </c>
      <c r="C5" s="15" t="s">
        <v>28</v>
      </c>
      <c r="D5" s="20" t="s">
        <v>82</v>
      </c>
      <c r="E5" s="15" t="s">
        <v>83</v>
      </c>
      <c r="F5" s="28" t="s">
        <v>30</v>
      </c>
    </row>
    <row r="6" spans="1:6" s="16" customFormat="1" ht="18.75" thickBot="1">
      <c r="A6" s="32" t="s">
        <v>2</v>
      </c>
      <c r="B6" s="33" t="s">
        <v>80</v>
      </c>
      <c r="C6" s="32" t="s">
        <v>81</v>
      </c>
      <c r="D6" s="33"/>
      <c r="E6" s="32"/>
      <c r="F6" s="34"/>
    </row>
    <row r="7" spans="1:6" s="52" customFormat="1" ht="15" thickBot="1">
      <c r="A7" s="49">
        <v>1</v>
      </c>
      <c r="B7" s="53">
        <v>2</v>
      </c>
      <c r="C7" s="49">
        <v>3</v>
      </c>
      <c r="D7" s="49">
        <v>4</v>
      </c>
      <c r="E7" s="49">
        <v>5</v>
      </c>
      <c r="F7" s="49">
        <v>6</v>
      </c>
    </row>
    <row r="8" spans="1:6" s="19" customFormat="1" ht="18">
      <c r="A8" s="36" t="s">
        <v>84</v>
      </c>
      <c r="B8" s="77" t="s">
        <v>85</v>
      </c>
      <c r="C8" s="80" t="s">
        <v>88</v>
      </c>
      <c r="D8" s="83" t="s">
        <v>86</v>
      </c>
      <c r="E8" s="56" t="s">
        <v>87</v>
      </c>
      <c r="F8" s="54">
        <v>1999</v>
      </c>
    </row>
    <row r="9" spans="1:6" s="19" customFormat="1" ht="18">
      <c r="A9" s="37" t="s">
        <v>41</v>
      </c>
      <c r="B9" s="78" t="s">
        <v>89</v>
      </c>
      <c r="C9" s="81" t="s">
        <v>90</v>
      </c>
      <c r="D9" s="84" t="s">
        <v>91</v>
      </c>
      <c r="E9" s="57" t="s">
        <v>87</v>
      </c>
      <c r="F9" s="55">
        <v>1999</v>
      </c>
    </row>
    <row r="10" spans="1:6" s="19" customFormat="1" ht="18">
      <c r="A10" s="37" t="s">
        <v>44</v>
      </c>
      <c r="B10" s="78" t="s">
        <v>92</v>
      </c>
      <c r="C10" s="81" t="s">
        <v>90</v>
      </c>
      <c r="D10" s="84" t="s">
        <v>91</v>
      </c>
      <c r="E10" s="58" t="s">
        <v>87</v>
      </c>
      <c r="F10" s="55">
        <v>1999</v>
      </c>
    </row>
    <row r="11" spans="1:6" s="19" customFormat="1" ht="18">
      <c r="A11" s="37" t="s">
        <v>46</v>
      </c>
      <c r="B11" s="78" t="s">
        <v>98</v>
      </c>
      <c r="C11" s="81" t="s">
        <v>94</v>
      </c>
      <c r="D11" s="84" t="s">
        <v>91</v>
      </c>
      <c r="E11" s="57" t="s">
        <v>99</v>
      </c>
      <c r="F11" s="55">
        <v>1999</v>
      </c>
    </row>
    <row r="12" spans="1:6" s="19" customFormat="1" ht="18">
      <c r="A12" s="37" t="s">
        <v>22</v>
      </c>
      <c r="B12" s="78" t="s">
        <v>95</v>
      </c>
      <c r="C12" s="81" t="s">
        <v>96</v>
      </c>
      <c r="D12" s="84" t="s">
        <v>86</v>
      </c>
      <c r="E12" s="57" t="s">
        <v>87</v>
      </c>
      <c r="F12" s="55">
        <v>2000</v>
      </c>
    </row>
    <row r="13" spans="1:6" s="19" customFormat="1" ht="18">
      <c r="A13" s="37" t="s">
        <v>100</v>
      </c>
      <c r="B13" s="78" t="s">
        <v>101</v>
      </c>
      <c r="C13" s="81" t="s">
        <v>102</v>
      </c>
      <c r="D13" s="84" t="s">
        <v>86</v>
      </c>
      <c r="E13" s="57" t="s">
        <v>103</v>
      </c>
      <c r="F13" s="55">
        <v>2000</v>
      </c>
    </row>
    <row r="14" spans="1:6" s="19" customFormat="1" ht="18">
      <c r="A14" s="37" t="s">
        <v>74</v>
      </c>
      <c r="B14" s="78" t="s">
        <v>104</v>
      </c>
      <c r="C14" s="81" t="s">
        <v>105</v>
      </c>
      <c r="D14" s="84" t="s">
        <v>86</v>
      </c>
      <c r="E14" s="57" t="s">
        <v>106</v>
      </c>
      <c r="F14" s="55">
        <v>2000</v>
      </c>
    </row>
    <row r="15" spans="1:6" s="19" customFormat="1" ht="18">
      <c r="A15" s="37" t="s">
        <v>107</v>
      </c>
      <c r="B15" s="78" t="s">
        <v>108</v>
      </c>
      <c r="C15" s="81" t="s">
        <v>109</v>
      </c>
      <c r="D15" s="84" t="s">
        <v>53</v>
      </c>
      <c r="E15" s="57" t="s">
        <v>103</v>
      </c>
      <c r="F15" s="55">
        <v>2000</v>
      </c>
    </row>
    <row r="16" spans="1:6" s="19" customFormat="1" ht="18">
      <c r="A16" s="37" t="s">
        <v>110</v>
      </c>
      <c r="B16" s="78" t="s">
        <v>111</v>
      </c>
      <c r="C16" s="81" t="s">
        <v>112</v>
      </c>
      <c r="D16" s="84" t="s">
        <v>86</v>
      </c>
      <c r="E16" s="57" t="s">
        <v>103</v>
      </c>
      <c r="F16" s="55">
        <v>2000</v>
      </c>
    </row>
    <row r="17" spans="1:6" s="19" customFormat="1" ht="18">
      <c r="A17" s="37" t="s">
        <v>113</v>
      </c>
      <c r="B17" s="78" t="s">
        <v>114</v>
      </c>
      <c r="C17" s="81" t="s">
        <v>112</v>
      </c>
      <c r="D17" s="84" t="s">
        <v>115</v>
      </c>
      <c r="E17" s="59" t="s">
        <v>87</v>
      </c>
      <c r="F17" s="55">
        <v>2001</v>
      </c>
    </row>
    <row r="18" spans="1:6" s="19" customFormat="1" ht="18">
      <c r="A18" s="37" t="s">
        <v>116</v>
      </c>
      <c r="B18" s="78" t="s">
        <v>93</v>
      </c>
      <c r="C18" s="81" t="s">
        <v>94</v>
      </c>
      <c r="D18" s="84" t="s">
        <v>91</v>
      </c>
      <c r="E18" s="57" t="s">
        <v>87</v>
      </c>
      <c r="F18" s="55">
        <v>2002</v>
      </c>
    </row>
    <row r="19" spans="1:6" s="19" customFormat="1" ht="18">
      <c r="A19" s="37" t="s">
        <v>117</v>
      </c>
      <c r="B19" s="78" t="s">
        <v>118</v>
      </c>
      <c r="C19" s="81" t="s">
        <v>119</v>
      </c>
      <c r="D19" s="84" t="s">
        <v>86</v>
      </c>
      <c r="E19" s="57" t="s">
        <v>87</v>
      </c>
      <c r="F19" s="55">
        <v>2002</v>
      </c>
    </row>
    <row r="20" spans="1:6" s="19" customFormat="1" ht="18">
      <c r="A20" s="37" t="s">
        <v>120</v>
      </c>
      <c r="B20" s="78" t="s">
        <v>121</v>
      </c>
      <c r="C20" s="81" t="s">
        <v>122</v>
      </c>
      <c r="D20" s="84" t="s">
        <v>123</v>
      </c>
      <c r="E20" s="57" t="s">
        <v>87</v>
      </c>
      <c r="F20" s="55">
        <v>2002</v>
      </c>
    </row>
    <row r="21" spans="1:6" s="19" customFormat="1" ht="18">
      <c r="A21" s="37" t="s">
        <v>124</v>
      </c>
      <c r="B21" s="78" t="s">
        <v>125</v>
      </c>
      <c r="C21" s="81" t="s">
        <v>112</v>
      </c>
      <c r="D21" s="84" t="s">
        <v>115</v>
      </c>
      <c r="E21" s="57" t="s">
        <v>87</v>
      </c>
      <c r="F21" s="55">
        <v>2002</v>
      </c>
    </row>
    <row r="22" spans="1:6" s="19" customFormat="1" ht="18">
      <c r="A22" s="37" t="s">
        <v>126</v>
      </c>
      <c r="B22" s="78" t="s">
        <v>127</v>
      </c>
      <c r="C22" s="81" t="s">
        <v>94</v>
      </c>
      <c r="D22" s="84" t="s">
        <v>91</v>
      </c>
      <c r="E22" s="57" t="s">
        <v>87</v>
      </c>
      <c r="F22" s="55">
        <v>2002</v>
      </c>
    </row>
    <row r="23" spans="1:6" s="19" customFormat="1" ht="18">
      <c r="A23" s="37" t="s">
        <v>128</v>
      </c>
      <c r="B23" s="78" t="s">
        <v>129</v>
      </c>
      <c r="C23" s="81" t="s">
        <v>109</v>
      </c>
      <c r="D23" s="84" t="s">
        <v>53</v>
      </c>
      <c r="E23" s="57" t="s">
        <v>87</v>
      </c>
      <c r="F23" s="55">
        <v>2002</v>
      </c>
    </row>
    <row r="24" spans="1:6" s="19" customFormat="1" ht="18">
      <c r="A24" s="37" t="s">
        <v>130</v>
      </c>
      <c r="B24" s="78" t="s">
        <v>131</v>
      </c>
      <c r="C24" s="81" t="s">
        <v>109</v>
      </c>
      <c r="D24" s="84" t="s">
        <v>53</v>
      </c>
      <c r="E24" s="57" t="s">
        <v>87</v>
      </c>
      <c r="F24" s="55">
        <v>2002</v>
      </c>
    </row>
    <row r="25" spans="1:6" s="19" customFormat="1" ht="18">
      <c r="A25" s="37" t="s">
        <v>132</v>
      </c>
      <c r="B25" s="78" t="s">
        <v>111</v>
      </c>
      <c r="C25" s="81" t="s">
        <v>133</v>
      </c>
      <c r="D25" s="84" t="s">
        <v>134</v>
      </c>
      <c r="E25" s="57" t="s">
        <v>87</v>
      </c>
      <c r="F25" s="55">
        <v>2002</v>
      </c>
    </row>
    <row r="26" spans="1:6" s="19" customFormat="1" ht="18">
      <c r="A26" s="37" t="s">
        <v>135</v>
      </c>
      <c r="B26" s="78" t="s">
        <v>136</v>
      </c>
      <c r="C26" s="81" t="s">
        <v>109</v>
      </c>
      <c r="D26" s="84" t="s">
        <v>53</v>
      </c>
      <c r="E26" s="57" t="s">
        <v>87</v>
      </c>
      <c r="F26" s="55">
        <v>2003</v>
      </c>
    </row>
    <row r="27" spans="1:6" s="19" customFormat="1" ht="18">
      <c r="A27" s="37" t="s">
        <v>137</v>
      </c>
      <c r="B27" s="78" t="s">
        <v>138</v>
      </c>
      <c r="C27" s="81" t="s">
        <v>119</v>
      </c>
      <c r="D27" s="84" t="s">
        <v>134</v>
      </c>
      <c r="E27" s="57" t="s">
        <v>87</v>
      </c>
      <c r="F27" s="55">
        <v>2003</v>
      </c>
    </row>
    <row r="28" spans="1:6" s="19" customFormat="1" ht="18">
      <c r="A28" s="37" t="s">
        <v>139</v>
      </c>
      <c r="B28" s="78" t="s">
        <v>140</v>
      </c>
      <c r="C28" s="81" t="s">
        <v>96</v>
      </c>
      <c r="D28" s="84" t="s">
        <v>86</v>
      </c>
      <c r="E28" s="57" t="s">
        <v>87</v>
      </c>
      <c r="F28" s="55">
        <v>2003</v>
      </c>
    </row>
    <row r="29" spans="1:6" s="19" customFormat="1" ht="18">
      <c r="A29" s="37" t="s">
        <v>141</v>
      </c>
      <c r="B29" s="78" t="s">
        <v>142</v>
      </c>
      <c r="C29" s="81" t="s">
        <v>102</v>
      </c>
      <c r="D29" s="84" t="s">
        <v>86</v>
      </c>
      <c r="E29" s="57" t="s">
        <v>103</v>
      </c>
      <c r="F29" s="55">
        <v>2003</v>
      </c>
    </row>
    <row r="30" spans="1:6" s="19" customFormat="1" ht="18.75" thickBot="1">
      <c r="A30" s="38" t="s">
        <v>143</v>
      </c>
      <c r="B30" s="79" t="s">
        <v>144</v>
      </c>
      <c r="C30" s="82" t="s">
        <v>145</v>
      </c>
      <c r="D30" s="85" t="s">
        <v>86</v>
      </c>
      <c r="E30" s="60" t="s">
        <v>103</v>
      </c>
      <c r="F30" s="61">
        <v>2003</v>
      </c>
    </row>
    <row r="31" spans="1:6" s="19" customFormat="1" ht="18">
      <c r="A31" s="26"/>
      <c r="B31" s="8"/>
      <c r="C31" s="8"/>
      <c r="D31" s="8"/>
      <c r="E31" s="8"/>
      <c r="F31" s="26"/>
    </row>
    <row r="32" spans="1:6" s="19" customFormat="1" ht="18">
      <c r="A32" s="26"/>
      <c r="B32" s="26"/>
      <c r="C32" s="26"/>
      <c r="D32" s="26"/>
      <c r="E32" s="35"/>
      <c r="F32" s="26"/>
    </row>
    <row r="33" spans="1:6" s="19" customFormat="1" ht="18">
      <c r="A33" s="26"/>
      <c r="B33" s="26"/>
      <c r="C33" s="26"/>
      <c r="D33" s="26"/>
      <c r="E33" s="35"/>
      <c r="F33" s="26"/>
    </row>
    <row r="34" spans="1:6" s="19" customFormat="1" ht="18">
      <c r="A34" s="26"/>
      <c r="B34" s="26"/>
      <c r="C34" s="26"/>
      <c r="D34" s="26"/>
      <c r="E34" s="35"/>
      <c r="F34" s="26"/>
    </row>
    <row r="35" s="19" customFormat="1" ht="18"/>
    <row r="36" s="19" customFormat="1" ht="18"/>
    <row r="37" s="19" customFormat="1" ht="18"/>
    <row r="38" s="19" customFormat="1" ht="18"/>
    <row r="39" s="19" customFormat="1" ht="18"/>
    <row r="40" s="19" customFormat="1" ht="18"/>
    <row r="41" s="19" customFormat="1" ht="18"/>
    <row r="42" s="19" customFormat="1" ht="18"/>
    <row r="43" s="19" customFormat="1" ht="18"/>
    <row r="44" s="19" customFormat="1" ht="18"/>
    <row r="45" s="19" customFormat="1" ht="18"/>
  </sheetData>
  <sheetProtection/>
  <mergeCells count="3">
    <mergeCell ref="A2:F2"/>
    <mergeCell ref="A3:F3"/>
    <mergeCell ref="A1:F1"/>
  </mergeCells>
  <printOptions horizontalCentered="1" verticalCentered="1"/>
  <pageMargins left="0" right="0" top="1.1811023622047245" bottom="0" header="0" footer="0"/>
  <pageSetup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G3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0.28125" style="0" customWidth="1"/>
    <col min="4" max="4" width="21.8515625" style="0" customWidth="1"/>
    <col min="5" max="5" width="9.421875" style="0" customWidth="1"/>
    <col min="6" max="6" width="9.00390625" style="0" customWidth="1"/>
  </cols>
  <sheetData>
    <row r="1" spans="1:6" ht="25.5">
      <c r="A1" s="440"/>
      <c r="B1" s="440"/>
      <c r="C1" s="440"/>
      <c r="D1" s="440"/>
      <c r="E1" s="6"/>
      <c r="F1" s="6"/>
    </row>
    <row r="2" spans="1:7" ht="26.25">
      <c r="A2" s="384" t="s">
        <v>175</v>
      </c>
      <c r="B2" s="384"/>
      <c r="C2" s="384"/>
      <c r="D2" s="384"/>
      <c r="E2" s="10"/>
      <c r="F2" s="10"/>
      <c r="G2" s="10"/>
    </row>
    <row r="3" spans="1:7" ht="27" thickBot="1">
      <c r="A3" s="1"/>
      <c r="B3" s="1"/>
      <c r="C3" s="1"/>
      <c r="D3" s="1"/>
      <c r="E3" s="10"/>
      <c r="F3" s="10"/>
      <c r="G3" s="10"/>
    </row>
    <row r="4" spans="1:4" s="16" customFormat="1" ht="18">
      <c r="A4" s="15" t="s">
        <v>1</v>
      </c>
      <c r="B4" s="14" t="s">
        <v>26</v>
      </c>
      <c r="C4" s="15" t="s">
        <v>28</v>
      </c>
      <c r="D4" s="15" t="s">
        <v>152</v>
      </c>
    </row>
    <row r="5" spans="1:4" s="16" customFormat="1" ht="18.75" thickBot="1">
      <c r="A5" s="22" t="s">
        <v>2</v>
      </c>
      <c r="B5" s="17" t="s">
        <v>27</v>
      </c>
      <c r="C5" s="22" t="s">
        <v>29</v>
      </c>
      <c r="D5" s="18" t="s">
        <v>214</v>
      </c>
    </row>
    <row r="6" spans="1:4" s="52" customFormat="1" ht="15" thickBot="1">
      <c r="A6" s="49">
        <v>1</v>
      </c>
      <c r="B6" s="50">
        <v>2</v>
      </c>
      <c r="C6" s="49">
        <v>3</v>
      </c>
      <c r="D6" s="51">
        <v>4</v>
      </c>
    </row>
    <row r="7" spans="1:4" s="13" customFormat="1" ht="18">
      <c r="A7" s="23" t="s">
        <v>35</v>
      </c>
      <c r="B7" s="24" t="s">
        <v>36</v>
      </c>
      <c r="C7" s="23" t="s">
        <v>56</v>
      </c>
      <c r="D7" s="23">
        <v>22</v>
      </c>
    </row>
    <row r="8" spans="1:4" s="13" customFormat="1" ht="18">
      <c r="A8" s="23"/>
      <c r="B8" s="24" t="s">
        <v>37</v>
      </c>
      <c r="C8" s="23" t="s">
        <v>57</v>
      </c>
      <c r="D8" s="23"/>
    </row>
    <row r="9" spans="1:4" s="13" customFormat="1" ht="18.75" thickBot="1">
      <c r="A9" s="23"/>
      <c r="B9" s="24"/>
      <c r="C9" s="23" t="s">
        <v>38</v>
      </c>
      <c r="D9" s="23"/>
    </row>
    <row r="10" spans="1:4" s="13" customFormat="1" ht="18">
      <c r="A10" s="12" t="s">
        <v>41</v>
      </c>
      <c r="B10" s="11" t="s">
        <v>42</v>
      </c>
      <c r="C10" s="12" t="s">
        <v>58</v>
      </c>
      <c r="D10" s="12">
        <v>28</v>
      </c>
    </row>
    <row r="11" spans="1:4" s="13" customFormat="1" ht="18">
      <c r="A11" s="23"/>
      <c r="B11" s="24" t="s">
        <v>37</v>
      </c>
      <c r="C11" s="23" t="s">
        <v>72</v>
      </c>
      <c r="D11" s="23"/>
    </row>
    <row r="12" spans="1:4" s="13" customFormat="1" ht="18.75" thickBot="1">
      <c r="A12" s="23"/>
      <c r="B12" s="24"/>
      <c r="C12" s="23" t="s">
        <v>43</v>
      </c>
      <c r="D12" s="23"/>
    </row>
    <row r="13" spans="1:4" s="13" customFormat="1" ht="18">
      <c r="A13" s="12" t="s">
        <v>44</v>
      </c>
      <c r="B13" s="11" t="s">
        <v>54</v>
      </c>
      <c r="C13" s="12" t="s">
        <v>60</v>
      </c>
      <c r="D13" s="12">
        <v>9</v>
      </c>
    </row>
    <row r="14" spans="1:4" s="13" customFormat="1" ht="20.25">
      <c r="A14" s="23"/>
      <c r="B14" s="93" t="s">
        <v>55</v>
      </c>
      <c r="C14" s="23" t="s">
        <v>59</v>
      </c>
      <c r="D14" s="23"/>
    </row>
    <row r="15" spans="1:4" s="13" customFormat="1" ht="18.75" thickBot="1">
      <c r="A15" s="23"/>
      <c r="B15" s="24"/>
      <c r="C15" s="23" t="s">
        <v>38</v>
      </c>
      <c r="D15" s="23"/>
    </row>
    <row r="16" spans="1:4" s="13" customFormat="1" ht="18">
      <c r="A16" s="12" t="s">
        <v>46</v>
      </c>
      <c r="B16" s="11" t="s">
        <v>47</v>
      </c>
      <c r="C16" s="12" t="s">
        <v>50</v>
      </c>
      <c r="D16" s="12">
        <v>5</v>
      </c>
    </row>
    <row r="17" spans="1:4" s="13" customFormat="1" ht="18">
      <c r="A17" s="23"/>
      <c r="B17" s="24" t="s">
        <v>48</v>
      </c>
      <c r="C17" s="23" t="s">
        <v>51</v>
      </c>
      <c r="D17" s="23"/>
    </row>
    <row r="18" spans="1:4" s="13" customFormat="1" ht="21" thickBot="1">
      <c r="A18" s="23"/>
      <c r="B18" s="93" t="s">
        <v>49</v>
      </c>
      <c r="C18" s="23" t="s">
        <v>52</v>
      </c>
      <c r="D18" s="23"/>
    </row>
    <row r="19" spans="1:4" s="13" customFormat="1" ht="18">
      <c r="A19" s="12" t="s">
        <v>22</v>
      </c>
      <c r="B19" s="11" t="s">
        <v>47</v>
      </c>
      <c r="C19" s="12" t="s">
        <v>215</v>
      </c>
      <c r="D19" s="99" t="s">
        <v>220</v>
      </c>
    </row>
    <row r="20" spans="1:4" s="13" customFormat="1" ht="18">
      <c r="A20" s="23"/>
      <c r="B20" s="24" t="s">
        <v>61</v>
      </c>
      <c r="C20" s="23" t="s">
        <v>216</v>
      </c>
      <c r="D20" s="25"/>
    </row>
    <row r="21" spans="1:4" s="13" customFormat="1" ht="20.25">
      <c r="A21" s="23"/>
      <c r="B21" s="93" t="s">
        <v>62</v>
      </c>
      <c r="C21" s="23" t="s">
        <v>217</v>
      </c>
      <c r="D21" s="25"/>
    </row>
    <row r="22" spans="1:4" s="13" customFormat="1" ht="20.25">
      <c r="A22" s="23"/>
      <c r="B22" s="93"/>
      <c r="C22" s="23" t="s">
        <v>218</v>
      </c>
      <c r="D22" s="25"/>
    </row>
    <row r="23" spans="1:4" s="13" customFormat="1" ht="18">
      <c r="A23" s="23"/>
      <c r="B23" s="72"/>
      <c r="C23" s="23" t="s">
        <v>71</v>
      </c>
      <c r="D23" s="25"/>
    </row>
    <row r="24" spans="1:4" s="13" customFormat="1" ht="18.75" thickBot="1">
      <c r="A24" s="23"/>
      <c r="B24" s="72"/>
      <c r="C24" s="68" t="s">
        <v>219</v>
      </c>
      <c r="D24" s="25"/>
    </row>
    <row r="25" spans="1:4" s="13" customFormat="1" ht="18">
      <c r="A25" s="12" t="s">
        <v>64</v>
      </c>
      <c r="B25" s="11" t="s">
        <v>65</v>
      </c>
      <c r="C25" s="23" t="s">
        <v>68</v>
      </c>
      <c r="D25" s="12">
        <v>6</v>
      </c>
    </row>
    <row r="26" spans="1:4" s="13" customFormat="1" ht="18">
      <c r="A26" s="23"/>
      <c r="B26" s="24" t="s">
        <v>66</v>
      </c>
      <c r="C26" s="23" t="s">
        <v>69</v>
      </c>
      <c r="D26" s="23"/>
    </row>
    <row r="27" spans="1:4" s="13" customFormat="1" ht="21" thickBot="1">
      <c r="A27" s="23"/>
      <c r="B27" s="93" t="s">
        <v>67</v>
      </c>
      <c r="C27" s="23" t="s">
        <v>70</v>
      </c>
      <c r="D27" s="23"/>
    </row>
    <row r="28" spans="1:4" s="13" customFormat="1" ht="18">
      <c r="A28" s="12" t="s">
        <v>74</v>
      </c>
      <c r="B28" s="11" t="s">
        <v>65</v>
      </c>
      <c r="C28" s="12" t="s">
        <v>76</v>
      </c>
      <c r="D28" s="12">
        <v>6</v>
      </c>
    </row>
    <row r="29" spans="1:4" s="13" customFormat="1" ht="18">
      <c r="A29" s="23"/>
      <c r="B29" s="24" t="s">
        <v>66</v>
      </c>
      <c r="C29" s="23" t="s">
        <v>77</v>
      </c>
      <c r="D29" s="23"/>
    </row>
    <row r="30" spans="1:4" s="13" customFormat="1" ht="21" thickBot="1">
      <c r="A30" s="68"/>
      <c r="B30" s="101" t="s">
        <v>75</v>
      </c>
      <c r="C30" s="68" t="s">
        <v>78</v>
      </c>
      <c r="D30" s="68"/>
    </row>
    <row r="31" s="19" customFormat="1" ht="18"/>
    <row r="32" s="19" customFormat="1" ht="18"/>
    <row r="33" s="19" customFormat="1" ht="18"/>
    <row r="34" s="19" customFormat="1" ht="18"/>
    <row r="35" s="19" customFormat="1" ht="18"/>
    <row r="36" s="19" customFormat="1" ht="18"/>
    <row r="37" s="19" customFormat="1" ht="18"/>
    <row r="38" s="19" customFormat="1" ht="18"/>
  </sheetData>
  <sheetProtection/>
  <mergeCells count="2">
    <mergeCell ref="A1:D1"/>
    <mergeCell ref="A2:D2"/>
  </mergeCells>
  <printOptions horizontalCentered="1"/>
  <pageMargins left="0" right="0" top="1.1811023622047245" bottom="0" header="0" footer="0"/>
  <pageSetup horizontalDpi="600" verticalDpi="600" orientation="portrait" paperSize="9" scale="105" r:id="rId1"/>
  <colBreaks count="1" manualBreakCount="1">
    <brk id="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I43"/>
  <sheetViews>
    <sheetView view="pageBreakPreview" zoomScaleSheetLayoutView="100" zoomScalePageLayoutView="0" workbookViewId="0" topLeftCell="A21">
      <selection activeCell="A2" sqref="A2:G2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3" width="20.00390625" style="0" customWidth="1"/>
    <col min="4" max="4" width="16.00390625" style="0" customWidth="1"/>
    <col min="5" max="5" width="13.00390625" style="0" customWidth="1"/>
    <col min="6" max="6" width="21.28125" style="0" customWidth="1"/>
    <col min="7" max="7" width="15.8515625" style="4" customWidth="1"/>
    <col min="8" max="8" width="9.00390625" style="0" customWidth="1"/>
  </cols>
  <sheetData>
    <row r="1" spans="1:8" ht="25.5">
      <c r="A1" s="440"/>
      <c r="B1" s="440"/>
      <c r="C1" s="440"/>
      <c r="D1" s="440"/>
      <c r="E1" s="440"/>
      <c r="F1" s="440"/>
      <c r="G1" s="153"/>
      <c r="H1" s="6"/>
    </row>
    <row r="2" spans="1:9" ht="26.25">
      <c r="A2" s="384" t="s">
        <v>175</v>
      </c>
      <c r="B2" s="384"/>
      <c r="C2" s="384"/>
      <c r="D2" s="384"/>
      <c r="E2" s="384"/>
      <c r="F2" s="384"/>
      <c r="G2" s="384"/>
      <c r="H2" s="10"/>
      <c r="I2" s="10"/>
    </row>
    <row r="3" spans="1:9" ht="27" thickBot="1">
      <c r="A3" s="1"/>
      <c r="B3" s="1"/>
      <c r="C3" s="1"/>
      <c r="D3" s="1"/>
      <c r="E3" s="1"/>
      <c r="F3" s="1"/>
      <c r="G3" s="1"/>
      <c r="H3" s="10"/>
      <c r="I3" s="10"/>
    </row>
    <row r="4" spans="1:7" s="16" customFormat="1" ht="18">
      <c r="A4" s="14" t="s">
        <v>1</v>
      </c>
      <c r="B4" s="14" t="s">
        <v>26</v>
      </c>
      <c r="C4" s="14" t="s">
        <v>28</v>
      </c>
      <c r="D4" s="14" t="s">
        <v>30</v>
      </c>
      <c r="E4" s="14" t="s">
        <v>32</v>
      </c>
      <c r="F4" s="14" t="s">
        <v>33</v>
      </c>
      <c r="G4" s="15" t="s">
        <v>273</v>
      </c>
    </row>
    <row r="5" spans="1:7" s="16" customFormat="1" ht="18">
      <c r="A5" s="72" t="s">
        <v>231</v>
      </c>
      <c r="B5" s="72" t="s">
        <v>27</v>
      </c>
      <c r="C5" s="72" t="s">
        <v>29</v>
      </c>
      <c r="D5" s="157" t="s">
        <v>31</v>
      </c>
      <c r="E5" s="157" t="s">
        <v>262</v>
      </c>
      <c r="F5" s="157" t="s">
        <v>34</v>
      </c>
      <c r="G5" s="32"/>
    </row>
    <row r="6" spans="1:7" s="16" customFormat="1" ht="18.75" thickBot="1">
      <c r="A6" s="17" t="s">
        <v>230</v>
      </c>
      <c r="B6" s="17"/>
      <c r="C6" s="17"/>
      <c r="D6" s="158"/>
      <c r="E6" s="158"/>
      <c r="F6" s="158"/>
      <c r="G6" s="22"/>
    </row>
    <row r="7" spans="1:7" s="52" customFormat="1" ht="15" thickBot="1">
      <c r="A7" s="154">
        <v>1</v>
      </c>
      <c r="B7" s="155">
        <v>2</v>
      </c>
      <c r="C7" s="154">
        <v>3</v>
      </c>
      <c r="D7" s="156">
        <v>4</v>
      </c>
      <c r="E7" s="159">
        <v>5</v>
      </c>
      <c r="F7" s="170">
        <v>6</v>
      </c>
      <c r="G7" s="154">
        <v>7</v>
      </c>
    </row>
    <row r="8" spans="1:7" s="13" customFormat="1" ht="18">
      <c r="A8" s="23">
        <v>1</v>
      </c>
      <c r="B8" s="24" t="s">
        <v>36</v>
      </c>
      <c r="C8" s="23" t="s">
        <v>56</v>
      </c>
      <c r="D8" s="23" t="s">
        <v>40</v>
      </c>
      <c r="E8" s="26">
        <v>35</v>
      </c>
      <c r="F8" s="24" t="s">
        <v>97</v>
      </c>
      <c r="G8" s="12"/>
    </row>
    <row r="9" spans="1:7" s="13" customFormat="1" ht="18">
      <c r="A9" s="23"/>
      <c r="B9" s="24" t="s">
        <v>37</v>
      </c>
      <c r="C9" s="23" t="s">
        <v>57</v>
      </c>
      <c r="D9" s="23" t="s">
        <v>39</v>
      </c>
      <c r="E9" s="26"/>
      <c r="F9" s="24" t="s">
        <v>45</v>
      </c>
      <c r="G9" s="23"/>
    </row>
    <row r="10" spans="1:7" s="13" customFormat="1" ht="18.75" thickBot="1">
      <c r="A10" s="23"/>
      <c r="B10" s="24"/>
      <c r="C10" s="23" t="s">
        <v>38</v>
      </c>
      <c r="D10" s="23"/>
      <c r="E10" s="26"/>
      <c r="F10" s="24"/>
      <c r="G10" s="23"/>
    </row>
    <row r="11" spans="1:7" s="13" customFormat="1" ht="18">
      <c r="A11" s="12">
        <v>2</v>
      </c>
      <c r="B11" s="11" t="s">
        <v>42</v>
      </c>
      <c r="C11" s="12" t="s">
        <v>58</v>
      </c>
      <c r="D11" s="12" t="s">
        <v>40</v>
      </c>
      <c r="E11" s="29">
        <v>47</v>
      </c>
      <c r="F11" s="11" t="s">
        <v>97</v>
      </c>
      <c r="G11" s="12"/>
    </row>
    <row r="12" spans="1:7" s="13" customFormat="1" ht="18">
      <c r="A12" s="23"/>
      <c r="B12" s="24" t="s">
        <v>37</v>
      </c>
      <c r="C12" s="23" t="s">
        <v>72</v>
      </c>
      <c r="D12" s="23" t="s">
        <v>39</v>
      </c>
      <c r="E12" s="26"/>
      <c r="F12" s="24" t="s">
        <v>45</v>
      </c>
      <c r="G12" s="23"/>
    </row>
    <row r="13" spans="1:7" s="13" customFormat="1" ht="18.75" thickBot="1">
      <c r="A13" s="23"/>
      <c r="B13" s="24"/>
      <c r="C13" s="23" t="s">
        <v>43</v>
      </c>
      <c r="D13" s="23"/>
      <c r="E13" s="26"/>
      <c r="F13" s="24"/>
      <c r="G13" s="68"/>
    </row>
    <row r="14" spans="1:7" s="13" customFormat="1" ht="18">
      <c r="A14" s="12">
        <v>3</v>
      </c>
      <c r="B14" s="11" t="s">
        <v>54</v>
      </c>
      <c r="C14" s="12" t="s">
        <v>60</v>
      </c>
      <c r="D14" s="12">
        <v>1992</v>
      </c>
      <c r="E14" s="29">
        <v>26</v>
      </c>
      <c r="F14" s="11" t="s">
        <v>263</v>
      </c>
      <c r="G14" s="12" t="s">
        <v>274</v>
      </c>
    </row>
    <row r="15" spans="1:7" s="13" customFormat="1" ht="20.25">
      <c r="A15" s="23"/>
      <c r="B15" s="93" t="s">
        <v>55</v>
      </c>
      <c r="C15" s="23" t="s">
        <v>59</v>
      </c>
      <c r="D15" s="23"/>
      <c r="E15" s="26"/>
      <c r="F15" s="24" t="s">
        <v>270</v>
      </c>
      <c r="G15" s="23" t="s">
        <v>275</v>
      </c>
    </row>
    <row r="16" spans="1:7" s="13" customFormat="1" ht="18.75" thickBot="1">
      <c r="A16" s="23"/>
      <c r="B16" s="24"/>
      <c r="C16" s="23" t="s">
        <v>38</v>
      </c>
      <c r="D16" s="23"/>
      <c r="E16" s="26"/>
      <c r="F16" s="64" t="s">
        <v>271</v>
      </c>
      <c r="G16" s="68"/>
    </row>
    <row r="17" spans="1:7" s="13" customFormat="1" ht="18">
      <c r="A17" s="12">
        <v>4</v>
      </c>
      <c r="B17" s="11" t="s">
        <v>47</v>
      </c>
      <c r="C17" s="12" t="s">
        <v>50</v>
      </c>
      <c r="D17" s="12">
        <v>1981</v>
      </c>
      <c r="E17" s="29">
        <v>12</v>
      </c>
      <c r="F17" s="11" t="s">
        <v>53</v>
      </c>
      <c r="G17" s="12" t="s">
        <v>274</v>
      </c>
    </row>
    <row r="18" spans="1:7" s="13" customFormat="1" ht="18">
      <c r="A18" s="23"/>
      <c r="B18" s="24" t="s">
        <v>48</v>
      </c>
      <c r="C18" s="23" t="s">
        <v>51</v>
      </c>
      <c r="D18" s="23"/>
      <c r="E18" s="26"/>
      <c r="F18" s="24"/>
      <c r="G18" s="23" t="s">
        <v>275</v>
      </c>
    </row>
    <row r="19" spans="1:7" s="13" customFormat="1" ht="21" thickBot="1">
      <c r="A19" s="23"/>
      <c r="B19" s="171" t="s">
        <v>49</v>
      </c>
      <c r="C19" s="23" t="s">
        <v>52</v>
      </c>
      <c r="D19" s="23"/>
      <c r="E19" s="26"/>
      <c r="F19" s="24"/>
      <c r="G19" s="68"/>
    </row>
    <row r="20" spans="1:7" s="13" customFormat="1" ht="18">
      <c r="A20" s="12">
        <v>5</v>
      </c>
      <c r="B20" s="11" t="s">
        <v>65</v>
      </c>
      <c r="C20" s="12" t="s">
        <v>68</v>
      </c>
      <c r="D20" s="12">
        <v>2000</v>
      </c>
      <c r="E20" s="29">
        <v>18</v>
      </c>
      <c r="F20" s="11" t="s">
        <v>264</v>
      </c>
      <c r="G20" s="12" t="s">
        <v>274</v>
      </c>
    </row>
    <row r="21" spans="1:7" s="13" customFormat="1" ht="18">
      <c r="A21" s="23"/>
      <c r="B21" s="24" t="s">
        <v>66</v>
      </c>
      <c r="C21" s="23" t="s">
        <v>69</v>
      </c>
      <c r="D21" s="23"/>
      <c r="E21" s="26"/>
      <c r="F21" s="24" t="s">
        <v>79</v>
      </c>
      <c r="G21" s="23" t="s">
        <v>275</v>
      </c>
    </row>
    <row r="22" spans="1:7" s="13" customFormat="1" ht="21" thickBot="1">
      <c r="A22" s="23"/>
      <c r="B22" s="93" t="s">
        <v>67</v>
      </c>
      <c r="C22" s="23" t="s">
        <v>70</v>
      </c>
      <c r="D22" s="23"/>
      <c r="E22" s="26"/>
      <c r="F22" s="24" t="s">
        <v>73</v>
      </c>
      <c r="G22" s="68"/>
    </row>
    <row r="23" spans="1:7" s="13" customFormat="1" ht="18">
      <c r="A23" s="12">
        <v>6</v>
      </c>
      <c r="B23" s="11" t="s">
        <v>65</v>
      </c>
      <c r="C23" s="12" t="s">
        <v>76</v>
      </c>
      <c r="D23" s="12">
        <v>2003</v>
      </c>
      <c r="E23" s="29">
        <v>12</v>
      </c>
      <c r="F23" s="11" t="s">
        <v>269</v>
      </c>
      <c r="G23" s="12"/>
    </row>
    <row r="24" spans="1:7" s="13" customFormat="1" ht="18">
      <c r="A24" s="23"/>
      <c r="B24" s="24" t="s">
        <v>66</v>
      </c>
      <c r="C24" s="23" t="s">
        <v>77</v>
      </c>
      <c r="D24" s="23"/>
      <c r="E24" s="26"/>
      <c r="F24" s="24" t="s">
        <v>79</v>
      </c>
      <c r="G24" s="23"/>
    </row>
    <row r="25" spans="1:7" s="13" customFormat="1" ht="21" thickBot="1">
      <c r="A25" s="23"/>
      <c r="B25" s="93" t="s">
        <v>75</v>
      </c>
      <c r="C25" s="23" t="s">
        <v>78</v>
      </c>
      <c r="D25" s="23"/>
      <c r="E25" s="26"/>
      <c r="F25" s="24" t="s">
        <v>45</v>
      </c>
      <c r="G25" s="23"/>
    </row>
    <row r="26" spans="1:7" s="13" customFormat="1" ht="20.25">
      <c r="A26" s="11">
        <v>7</v>
      </c>
      <c r="B26" s="124" t="s">
        <v>47</v>
      </c>
      <c r="C26" s="12" t="s">
        <v>249</v>
      </c>
      <c r="D26" s="12">
        <v>2007</v>
      </c>
      <c r="E26" s="29">
        <v>4</v>
      </c>
      <c r="F26" s="11" t="s">
        <v>172</v>
      </c>
      <c r="G26" s="12"/>
    </row>
    <row r="27" spans="1:7" s="13" customFormat="1" ht="20.25">
      <c r="A27" s="24"/>
      <c r="B27" s="93" t="s">
        <v>251</v>
      </c>
      <c r="C27" s="23" t="s">
        <v>250</v>
      </c>
      <c r="D27" s="23"/>
      <c r="E27" s="26"/>
      <c r="F27" s="24"/>
      <c r="G27" s="23"/>
    </row>
    <row r="28" spans="1:7" s="13" customFormat="1" ht="21" thickBot="1">
      <c r="A28" s="64"/>
      <c r="B28" s="101"/>
      <c r="C28" s="68" t="s">
        <v>38</v>
      </c>
      <c r="D28" s="68"/>
      <c r="E28" s="65"/>
      <c r="F28" s="64"/>
      <c r="G28" s="68"/>
    </row>
    <row r="29" spans="1:7" s="13" customFormat="1" ht="20.25">
      <c r="A29" s="11">
        <v>8</v>
      </c>
      <c r="B29" s="152" t="s">
        <v>47</v>
      </c>
      <c r="C29" s="12" t="s">
        <v>253</v>
      </c>
      <c r="D29" s="12">
        <v>2007</v>
      </c>
      <c r="E29" s="29">
        <v>8</v>
      </c>
      <c r="F29" s="11" t="s">
        <v>91</v>
      </c>
      <c r="G29" s="12"/>
    </row>
    <row r="30" spans="1:7" s="13" customFormat="1" ht="20.25">
      <c r="A30" s="24"/>
      <c r="B30" s="93" t="s">
        <v>252</v>
      </c>
      <c r="C30" s="23" t="s">
        <v>254</v>
      </c>
      <c r="D30" s="23"/>
      <c r="E30" s="26"/>
      <c r="F30" s="24"/>
      <c r="G30" s="23"/>
    </row>
    <row r="31" spans="1:7" s="13" customFormat="1" ht="21" thickBot="1">
      <c r="A31" s="64"/>
      <c r="B31" s="101"/>
      <c r="C31" s="68" t="s">
        <v>255</v>
      </c>
      <c r="D31" s="68"/>
      <c r="E31" s="65"/>
      <c r="F31" s="64"/>
      <c r="G31" s="23"/>
    </row>
    <row r="32" spans="1:7" s="19" customFormat="1" ht="18">
      <c r="A32" s="11">
        <v>9</v>
      </c>
      <c r="B32" s="12" t="s">
        <v>65</v>
      </c>
      <c r="C32" s="29" t="s">
        <v>225</v>
      </c>
      <c r="D32" s="12">
        <v>2001</v>
      </c>
      <c r="E32" s="99">
        <v>8</v>
      </c>
      <c r="F32" s="29" t="s">
        <v>269</v>
      </c>
      <c r="G32" s="12"/>
    </row>
    <row r="33" spans="1:7" s="19" customFormat="1" ht="18">
      <c r="A33" s="69"/>
      <c r="B33" s="92" t="s">
        <v>66</v>
      </c>
      <c r="C33" s="26" t="s">
        <v>177</v>
      </c>
      <c r="D33" s="23"/>
      <c r="E33" s="25"/>
      <c r="F33" s="26" t="s">
        <v>79</v>
      </c>
      <c r="G33" s="23"/>
    </row>
    <row r="34" spans="1:7" s="19" customFormat="1" ht="21" thickBot="1">
      <c r="A34" s="74"/>
      <c r="B34" s="171" t="s">
        <v>224</v>
      </c>
      <c r="C34" s="65" t="s">
        <v>226</v>
      </c>
      <c r="D34" s="68"/>
      <c r="E34" s="151"/>
      <c r="F34" s="65" t="s">
        <v>45</v>
      </c>
      <c r="G34" s="68"/>
    </row>
    <row r="35" spans="1:7" s="13" customFormat="1" ht="20.25">
      <c r="A35" s="11">
        <v>10</v>
      </c>
      <c r="B35" s="124" t="s">
        <v>248</v>
      </c>
      <c r="C35" s="12" t="s">
        <v>245</v>
      </c>
      <c r="D35" s="12">
        <v>2001</v>
      </c>
      <c r="E35" s="29">
        <v>3</v>
      </c>
      <c r="F35" s="11" t="s">
        <v>247</v>
      </c>
      <c r="G35" s="12"/>
    </row>
    <row r="36" spans="1:7" s="13" customFormat="1" ht="20.25">
      <c r="A36" s="24"/>
      <c r="B36" s="93" t="s">
        <v>272</v>
      </c>
      <c r="C36" s="23" t="s">
        <v>177</v>
      </c>
      <c r="D36" s="23"/>
      <c r="E36" s="26"/>
      <c r="F36" s="24"/>
      <c r="G36" s="23"/>
    </row>
    <row r="37" spans="1:7" s="13" customFormat="1" ht="21" thickBot="1">
      <c r="A37" s="64"/>
      <c r="B37" s="101"/>
      <c r="C37" s="68" t="s">
        <v>246</v>
      </c>
      <c r="D37" s="68"/>
      <c r="E37" s="65"/>
      <c r="F37" s="64"/>
      <c r="G37" s="68"/>
    </row>
    <row r="38" spans="1:7" s="13" customFormat="1" ht="20.25">
      <c r="A38" s="26"/>
      <c r="B38" s="108"/>
      <c r="C38" s="26"/>
      <c r="D38" s="26"/>
      <c r="E38" s="26"/>
      <c r="F38" s="26"/>
      <c r="G38" s="26"/>
    </row>
    <row r="39" s="19" customFormat="1" ht="18">
      <c r="G39" s="13"/>
    </row>
    <row r="40" spans="1:7" s="19" customFormat="1" ht="18">
      <c r="A40" s="487" t="s">
        <v>276</v>
      </c>
      <c r="B40" s="487"/>
      <c r="C40" s="487"/>
      <c r="D40" s="487"/>
      <c r="E40" s="487"/>
      <c r="F40" s="487"/>
      <c r="G40" s="487"/>
    </row>
    <row r="41" s="19" customFormat="1" ht="18">
      <c r="G41" s="13"/>
    </row>
    <row r="42" s="19" customFormat="1" ht="18">
      <c r="G42" s="13"/>
    </row>
    <row r="43" s="19" customFormat="1" ht="18">
      <c r="G43" s="13"/>
    </row>
  </sheetData>
  <sheetProtection/>
  <mergeCells count="3">
    <mergeCell ref="A1:F1"/>
    <mergeCell ref="A2:G2"/>
    <mergeCell ref="A40:G40"/>
  </mergeCells>
  <printOptions horizontalCentered="1"/>
  <pageMargins left="0" right="0" top="0.984251968503937" bottom="0" header="0" footer="0"/>
  <pageSetup horizontalDpi="600" verticalDpi="600" orientation="portrait" paperSize="9" scale="9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C19">
      <selection activeCell="M44" sqref="M44"/>
    </sheetView>
  </sheetViews>
  <sheetFormatPr defaultColWidth="9.140625" defaultRowHeight="12.75"/>
  <cols>
    <col min="1" max="1" width="4.28125" style="0" customWidth="1"/>
    <col min="2" max="2" width="24.00390625" style="0" customWidth="1"/>
    <col min="3" max="3" width="6.421875" style="0" bestFit="1" customWidth="1"/>
    <col min="4" max="4" width="4.57421875" style="0" customWidth="1"/>
    <col min="5" max="5" width="4.421875" style="0" customWidth="1"/>
    <col min="6" max="9" width="4.57421875" style="0" customWidth="1"/>
    <col min="10" max="10" width="4.8515625" style="0" customWidth="1"/>
    <col min="11" max="11" width="8.140625" style="0" customWidth="1"/>
    <col min="12" max="12" width="6.57421875" style="0" customWidth="1"/>
    <col min="13" max="13" width="14.57421875" style="0" customWidth="1"/>
    <col min="14" max="14" width="10.7109375" style="0" customWidth="1"/>
    <col min="15" max="15" width="11.8515625" style="187" bestFit="1" customWidth="1"/>
    <col min="16" max="16" width="22.140625" style="187" bestFit="1" customWidth="1"/>
    <col min="17" max="17" width="12.140625" style="187" bestFit="1" customWidth="1"/>
    <col min="18" max="18" width="11.57421875" style="187" bestFit="1" customWidth="1"/>
    <col min="19" max="19" width="14.421875" style="187" customWidth="1"/>
    <col min="20" max="20" width="14.28125" style="187" bestFit="1" customWidth="1"/>
  </cols>
  <sheetData>
    <row r="1" spans="1:20" s="71" customFormat="1" ht="23.25">
      <c r="A1" s="383" t="s">
        <v>23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264">
        <v>-10</v>
      </c>
      <c r="T1" s="188" t="s">
        <v>281</v>
      </c>
    </row>
    <row r="2" spans="1:19" ht="26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</row>
    <row r="3" spans="1:20" s="106" customFormat="1" ht="12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73"/>
      <c r="P3" s="173"/>
      <c r="Q3" s="173"/>
      <c r="R3" s="173"/>
      <c r="S3" s="189"/>
      <c r="T3" s="189"/>
    </row>
    <row r="4" spans="1:20" s="134" customFormat="1" ht="17.25" thickBot="1">
      <c r="A4" s="131" t="s">
        <v>1</v>
      </c>
      <c r="B4" s="385" t="s">
        <v>3</v>
      </c>
      <c r="C4" s="387" t="s">
        <v>4</v>
      </c>
      <c r="D4" s="388"/>
      <c r="E4" s="388"/>
      <c r="F4" s="388"/>
      <c r="G4" s="388"/>
      <c r="H4" s="388"/>
      <c r="I4" s="388"/>
      <c r="J4" s="389"/>
      <c r="K4" s="390" t="s">
        <v>178</v>
      </c>
      <c r="L4" s="402" t="s">
        <v>5</v>
      </c>
      <c r="M4" s="308" t="s">
        <v>6</v>
      </c>
      <c r="N4" s="133" t="s">
        <v>18</v>
      </c>
      <c r="O4" s="220" t="s">
        <v>24</v>
      </c>
      <c r="P4" s="306" t="s">
        <v>10</v>
      </c>
      <c r="Q4" s="400" t="s">
        <v>13</v>
      </c>
      <c r="R4" s="172" t="s">
        <v>14</v>
      </c>
      <c r="S4" s="393" t="s">
        <v>16</v>
      </c>
      <c r="T4" s="190" t="s">
        <v>268</v>
      </c>
    </row>
    <row r="5" spans="1:20" s="134" customFormat="1" ht="16.5">
      <c r="A5" s="135" t="s">
        <v>2</v>
      </c>
      <c r="B5" s="386"/>
      <c r="C5" s="395">
        <v>1</v>
      </c>
      <c r="D5" s="395">
        <v>2</v>
      </c>
      <c r="E5" s="395">
        <v>3</v>
      </c>
      <c r="F5" s="395">
        <v>4</v>
      </c>
      <c r="G5" s="395">
        <v>5</v>
      </c>
      <c r="H5" s="395">
        <v>6</v>
      </c>
      <c r="I5" s="395">
        <v>7</v>
      </c>
      <c r="J5" s="395">
        <v>8</v>
      </c>
      <c r="K5" s="391"/>
      <c r="L5" s="403"/>
      <c r="M5" s="309" t="s">
        <v>7</v>
      </c>
      <c r="N5" s="137" t="s">
        <v>19</v>
      </c>
      <c r="O5" s="221" t="s">
        <v>17</v>
      </c>
      <c r="P5" s="307" t="s">
        <v>11</v>
      </c>
      <c r="Q5" s="401"/>
      <c r="R5" s="174" t="s">
        <v>15</v>
      </c>
      <c r="S5" s="394"/>
      <c r="T5" s="191" t="s">
        <v>266</v>
      </c>
    </row>
    <row r="6" spans="1:20" s="134" customFormat="1" ht="17.25" thickBot="1">
      <c r="A6" s="138"/>
      <c r="B6" s="139"/>
      <c r="C6" s="396"/>
      <c r="D6" s="396"/>
      <c r="E6" s="396"/>
      <c r="F6" s="396"/>
      <c r="G6" s="396"/>
      <c r="H6" s="396"/>
      <c r="I6" s="396"/>
      <c r="J6" s="396"/>
      <c r="K6" s="392"/>
      <c r="L6" s="404"/>
      <c r="M6" s="310" t="s">
        <v>8</v>
      </c>
      <c r="N6" s="141"/>
      <c r="O6" s="224" t="s">
        <v>9</v>
      </c>
      <c r="P6" s="223" t="s">
        <v>12</v>
      </c>
      <c r="Q6" s="200"/>
      <c r="R6" s="175"/>
      <c r="S6" s="200"/>
      <c r="T6" s="192" t="s">
        <v>267</v>
      </c>
    </row>
    <row r="7" spans="1:20" s="144" customFormat="1" ht="15.75" thickBot="1">
      <c r="A7" s="48">
        <v>1</v>
      </c>
      <c r="B7" s="142">
        <v>2</v>
      </c>
      <c r="C7" s="397">
        <v>3</v>
      </c>
      <c r="D7" s="398"/>
      <c r="E7" s="398"/>
      <c r="F7" s="398"/>
      <c r="G7" s="398"/>
      <c r="H7" s="398"/>
      <c r="I7" s="398"/>
      <c r="J7" s="399"/>
      <c r="K7" s="142">
        <v>4</v>
      </c>
      <c r="L7" s="48">
        <v>5</v>
      </c>
      <c r="M7" s="143">
        <v>6</v>
      </c>
      <c r="N7" s="142">
        <v>7</v>
      </c>
      <c r="O7" s="193">
        <v>8</v>
      </c>
      <c r="P7" s="176">
        <v>9</v>
      </c>
      <c r="Q7" s="193">
        <v>10</v>
      </c>
      <c r="R7" s="176">
        <v>11</v>
      </c>
      <c r="S7" s="193">
        <v>12</v>
      </c>
      <c r="T7" s="193">
        <v>13</v>
      </c>
    </row>
    <row r="8" spans="1:20" s="43" customFormat="1" ht="14.25" customHeight="1">
      <c r="A8" s="113"/>
      <c r="B8" s="121"/>
      <c r="C8" s="122"/>
      <c r="D8" s="122"/>
      <c r="E8" s="123"/>
      <c r="F8" s="121"/>
      <c r="G8" s="122"/>
      <c r="H8" s="121"/>
      <c r="I8" s="122"/>
      <c r="J8" s="122"/>
      <c r="K8" s="405">
        <f>SUM(C9:J9)</f>
        <v>189</v>
      </c>
      <c r="L8" s="122"/>
      <c r="M8" s="123"/>
      <c r="N8" s="121"/>
      <c r="O8" s="194"/>
      <c r="P8" s="177"/>
      <c r="Q8" s="194"/>
      <c r="R8" s="177"/>
      <c r="S8" s="194"/>
      <c r="T8" s="195"/>
    </row>
    <row r="9" spans="1:20" s="43" customFormat="1" ht="21" customHeight="1" thickBot="1">
      <c r="A9" s="102">
        <v>1</v>
      </c>
      <c r="B9" s="120" t="s">
        <v>20</v>
      </c>
      <c r="C9" s="102">
        <v>35</v>
      </c>
      <c r="D9" s="102">
        <v>47</v>
      </c>
      <c r="E9" s="120">
        <v>29</v>
      </c>
      <c r="F9" s="102">
        <v>24</v>
      </c>
      <c r="G9" s="120">
        <v>21</v>
      </c>
      <c r="H9" s="102">
        <v>0</v>
      </c>
      <c r="I9" s="120">
        <v>14</v>
      </c>
      <c r="J9" s="102">
        <v>19</v>
      </c>
      <c r="K9" s="406"/>
      <c r="L9" s="102">
        <v>13</v>
      </c>
      <c r="M9" s="119">
        <v>11</v>
      </c>
      <c r="N9" s="120">
        <v>19</v>
      </c>
      <c r="O9" s="180">
        <v>5</v>
      </c>
      <c r="P9" s="178">
        <v>11</v>
      </c>
      <c r="Q9" s="180">
        <v>8</v>
      </c>
      <c r="R9" s="178">
        <v>19</v>
      </c>
      <c r="S9" s="180">
        <v>19</v>
      </c>
      <c r="T9" s="197"/>
    </row>
    <row r="10" spans="1:20" s="43" customFormat="1" ht="14.25" customHeight="1">
      <c r="A10" s="115"/>
      <c r="B10" s="115" t="s">
        <v>477</v>
      </c>
      <c r="C10" s="114"/>
      <c r="D10" s="116"/>
      <c r="E10" s="115"/>
      <c r="F10" s="116"/>
      <c r="G10" s="115"/>
      <c r="H10" s="116"/>
      <c r="I10" s="115"/>
      <c r="J10" s="115"/>
      <c r="K10" s="405">
        <f>SUM(C11:J11)</f>
        <v>91</v>
      </c>
      <c r="L10" s="115"/>
      <c r="M10" s="114"/>
      <c r="N10" s="116"/>
      <c r="O10" s="183"/>
      <c r="P10" s="179"/>
      <c r="Q10" s="183"/>
      <c r="R10" s="179"/>
      <c r="S10" s="183"/>
      <c r="T10" s="195"/>
    </row>
    <row r="11" spans="1:20" s="43" customFormat="1" ht="18.75" customHeight="1" thickBot="1">
      <c r="A11" s="102">
        <v>2</v>
      </c>
      <c r="B11" s="102" t="s">
        <v>162</v>
      </c>
      <c r="C11" s="119">
        <f>C13++C21+C15+C17+C19+C23</f>
        <v>25</v>
      </c>
      <c r="D11" s="119">
        <f aca="true" t="shared" si="0" ref="D11:J11">D13++D21+D15+D17+D19+D23</f>
        <v>24</v>
      </c>
      <c r="E11" s="119">
        <f t="shared" si="0"/>
        <v>14</v>
      </c>
      <c r="F11" s="119">
        <f t="shared" si="0"/>
        <v>21</v>
      </c>
      <c r="G11" s="119">
        <f t="shared" si="0"/>
        <v>6</v>
      </c>
      <c r="H11" s="119">
        <f t="shared" si="0"/>
        <v>0</v>
      </c>
      <c r="I11" s="119">
        <f t="shared" si="0"/>
        <v>0</v>
      </c>
      <c r="J11" s="119">
        <f t="shared" si="0"/>
        <v>1</v>
      </c>
      <c r="K11" s="406"/>
      <c r="L11" s="102">
        <f>L13+L15+L17+L23+L19</f>
        <v>10</v>
      </c>
      <c r="M11" s="102">
        <f>M13+M15+M17+M21+M23+M19</f>
        <v>15</v>
      </c>
      <c r="N11" s="102">
        <f aca="true" t="shared" si="1" ref="N11:S11">N13+N15+N17+N21+N23+N19</f>
        <v>1</v>
      </c>
      <c r="O11" s="102">
        <f t="shared" si="1"/>
        <v>8</v>
      </c>
      <c r="P11" s="102">
        <f t="shared" si="1"/>
        <v>19</v>
      </c>
      <c r="Q11" s="102">
        <f t="shared" si="1"/>
        <v>6</v>
      </c>
      <c r="R11" s="102">
        <f t="shared" si="1"/>
        <v>1</v>
      </c>
      <c r="S11" s="102">
        <f t="shared" si="1"/>
        <v>1</v>
      </c>
      <c r="T11" s="180"/>
    </row>
    <row r="12" spans="1:20" s="43" customFormat="1" ht="15" customHeight="1">
      <c r="A12" s="115"/>
      <c r="B12" s="115" t="s">
        <v>194</v>
      </c>
      <c r="C12" s="114"/>
      <c r="D12" s="116"/>
      <c r="E12" s="115"/>
      <c r="F12" s="116"/>
      <c r="G12" s="115"/>
      <c r="H12" s="116"/>
      <c r="I12" s="115"/>
      <c r="J12" s="115"/>
      <c r="K12" s="116"/>
      <c r="L12" s="115"/>
      <c r="M12" s="114"/>
      <c r="N12" s="116"/>
      <c r="O12" s="183"/>
      <c r="P12" s="179"/>
      <c r="Q12" s="183"/>
      <c r="R12" s="179"/>
      <c r="S12" s="183"/>
      <c r="T12" s="194"/>
    </row>
    <row r="13" spans="1:20" s="43" customFormat="1" ht="17.25" customHeight="1" thickBot="1">
      <c r="A13" s="102"/>
      <c r="B13" s="102" t="s">
        <v>240</v>
      </c>
      <c r="C13" s="119">
        <v>8</v>
      </c>
      <c r="D13" s="120">
        <v>13</v>
      </c>
      <c r="E13" s="102">
        <v>10</v>
      </c>
      <c r="F13" s="120">
        <v>19</v>
      </c>
      <c r="G13" s="102">
        <v>3</v>
      </c>
      <c r="H13" s="120"/>
      <c r="I13" s="102"/>
      <c r="J13" s="102">
        <v>1</v>
      </c>
      <c r="K13" s="120">
        <f>SUM(C13:J13)</f>
        <v>54</v>
      </c>
      <c r="L13" s="102">
        <v>7</v>
      </c>
      <c r="M13" s="119">
        <v>6</v>
      </c>
      <c r="N13" s="120">
        <v>1</v>
      </c>
      <c r="O13" s="180">
        <v>3</v>
      </c>
      <c r="P13" s="178">
        <v>10</v>
      </c>
      <c r="Q13" s="180">
        <v>3</v>
      </c>
      <c r="R13" s="178">
        <v>1</v>
      </c>
      <c r="S13" s="180">
        <v>1</v>
      </c>
      <c r="T13" s="196"/>
    </row>
    <row r="14" spans="1:20" s="43" customFormat="1" ht="14.25" customHeight="1">
      <c r="A14" s="111"/>
      <c r="B14" s="111" t="s">
        <v>194</v>
      </c>
      <c r="C14" s="117"/>
      <c r="D14" s="118"/>
      <c r="E14" s="111"/>
      <c r="F14" s="118"/>
      <c r="G14" s="111"/>
      <c r="H14" s="118"/>
      <c r="I14" s="111"/>
      <c r="J14" s="111"/>
      <c r="K14" s="118"/>
      <c r="L14" s="111"/>
      <c r="M14" s="117"/>
      <c r="N14" s="118"/>
      <c r="O14" s="182"/>
      <c r="P14" s="181"/>
      <c r="Q14" s="182"/>
      <c r="R14" s="181"/>
      <c r="S14" s="182"/>
      <c r="T14" s="194"/>
    </row>
    <row r="15" spans="1:20" s="43" customFormat="1" ht="17.25" customHeight="1" thickBot="1">
      <c r="A15" s="111"/>
      <c r="B15" s="111" t="s">
        <v>241</v>
      </c>
      <c r="C15" s="117">
        <v>4</v>
      </c>
      <c r="D15" s="118">
        <v>4</v>
      </c>
      <c r="E15" s="111">
        <v>1</v>
      </c>
      <c r="F15" s="118"/>
      <c r="G15" s="111">
        <v>1</v>
      </c>
      <c r="H15" s="118"/>
      <c r="I15" s="111"/>
      <c r="J15" s="111"/>
      <c r="K15" s="118">
        <f>SUM(C15:J15)</f>
        <v>10</v>
      </c>
      <c r="L15" s="111">
        <v>1</v>
      </c>
      <c r="M15" s="117">
        <v>1</v>
      </c>
      <c r="N15" s="118"/>
      <c r="O15" s="182">
        <v>2</v>
      </c>
      <c r="P15" s="181">
        <v>4</v>
      </c>
      <c r="Q15" s="182">
        <v>1</v>
      </c>
      <c r="R15" s="181"/>
      <c r="S15" s="182"/>
      <c r="T15" s="196"/>
    </row>
    <row r="16" spans="1:20" s="43" customFormat="1" ht="15.75" customHeight="1">
      <c r="A16" s="115"/>
      <c r="B16" s="115" t="s">
        <v>194</v>
      </c>
      <c r="C16" s="114"/>
      <c r="D16" s="116"/>
      <c r="E16" s="115"/>
      <c r="F16" s="116"/>
      <c r="G16" s="115"/>
      <c r="H16" s="116"/>
      <c r="I16" s="115"/>
      <c r="J16" s="115"/>
      <c r="K16" s="116"/>
      <c r="L16" s="115"/>
      <c r="M16" s="114"/>
      <c r="N16" s="116"/>
      <c r="O16" s="183"/>
      <c r="P16" s="179"/>
      <c r="Q16" s="183"/>
      <c r="R16" s="179"/>
      <c r="S16" s="183"/>
      <c r="T16" s="194"/>
    </row>
    <row r="17" spans="1:20" s="43" customFormat="1" ht="18" customHeight="1" thickBot="1">
      <c r="A17" s="102"/>
      <c r="B17" s="102" t="s">
        <v>243</v>
      </c>
      <c r="C17" s="119">
        <v>4</v>
      </c>
      <c r="D17" s="120"/>
      <c r="E17" s="102"/>
      <c r="F17" s="120"/>
      <c r="G17" s="102"/>
      <c r="H17" s="120"/>
      <c r="I17" s="102"/>
      <c r="J17" s="102"/>
      <c r="K17" s="120">
        <f>SUM(C17:J17)</f>
        <v>4</v>
      </c>
      <c r="L17" s="102"/>
      <c r="M17" s="119">
        <v>2</v>
      </c>
      <c r="N17" s="120"/>
      <c r="O17" s="180">
        <v>1</v>
      </c>
      <c r="P17" s="178"/>
      <c r="Q17" s="180"/>
      <c r="R17" s="178"/>
      <c r="S17" s="180"/>
      <c r="T17" s="196"/>
    </row>
    <row r="18" spans="1:20" s="43" customFormat="1" ht="16.5" customHeight="1">
      <c r="A18" s="111"/>
      <c r="B18" s="111" t="s">
        <v>194</v>
      </c>
      <c r="C18" s="115"/>
      <c r="D18" s="116"/>
      <c r="E18" s="115"/>
      <c r="F18" s="116"/>
      <c r="G18" s="115"/>
      <c r="H18" s="116"/>
      <c r="I18" s="115"/>
      <c r="J18" s="115"/>
      <c r="K18" s="116"/>
      <c r="L18" s="115"/>
      <c r="M18" s="114"/>
      <c r="N18" s="116"/>
      <c r="O18" s="183"/>
      <c r="P18" s="179"/>
      <c r="Q18" s="183"/>
      <c r="R18" s="179"/>
      <c r="S18" s="183"/>
      <c r="T18" s="194"/>
    </row>
    <row r="19" spans="1:20" s="43" customFormat="1" ht="19.5" customHeight="1" thickBot="1">
      <c r="A19" s="102"/>
      <c r="B19" s="102" t="s">
        <v>277</v>
      </c>
      <c r="C19" s="102">
        <v>4</v>
      </c>
      <c r="D19" s="120">
        <v>2</v>
      </c>
      <c r="E19" s="102">
        <v>1</v>
      </c>
      <c r="F19" s="120">
        <v>1</v>
      </c>
      <c r="G19" s="102">
        <v>1</v>
      </c>
      <c r="H19" s="120"/>
      <c r="I19" s="102"/>
      <c r="J19" s="102"/>
      <c r="K19" s="120">
        <f>SUM(C19:J19)</f>
        <v>9</v>
      </c>
      <c r="L19" s="102">
        <v>1</v>
      </c>
      <c r="M19" s="119">
        <v>3</v>
      </c>
      <c r="N19" s="120"/>
      <c r="O19" s="180">
        <v>2</v>
      </c>
      <c r="P19" s="178">
        <v>4</v>
      </c>
      <c r="Q19" s="180">
        <v>2</v>
      </c>
      <c r="R19" s="178"/>
      <c r="S19" s="180"/>
      <c r="T19" s="196"/>
    </row>
    <row r="20" spans="1:20" s="43" customFormat="1" ht="16.5" customHeight="1">
      <c r="A20" s="111"/>
      <c r="B20" s="111" t="s">
        <v>194</v>
      </c>
      <c r="C20" s="115"/>
      <c r="D20" s="116"/>
      <c r="E20" s="115"/>
      <c r="F20" s="116"/>
      <c r="G20" s="115"/>
      <c r="H20" s="116"/>
      <c r="I20" s="115"/>
      <c r="J20" s="115"/>
      <c r="K20" s="116"/>
      <c r="L20" s="115"/>
      <c r="M20" s="114"/>
      <c r="N20" s="116"/>
      <c r="O20" s="183"/>
      <c r="P20" s="179"/>
      <c r="Q20" s="183"/>
      <c r="R20" s="179"/>
      <c r="S20" s="183"/>
      <c r="T20" s="194"/>
    </row>
    <row r="21" spans="1:20" s="43" customFormat="1" ht="19.5" customHeight="1" thickBot="1">
      <c r="A21" s="102"/>
      <c r="B21" s="102" t="s">
        <v>375</v>
      </c>
      <c r="C21" s="102">
        <v>3</v>
      </c>
      <c r="D21" s="120">
        <v>1</v>
      </c>
      <c r="E21" s="102"/>
      <c r="F21" s="120"/>
      <c r="G21" s="102"/>
      <c r="H21" s="120"/>
      <c r="I21" s="102"/>
      <c r="J21" s="102"/>
      <c r="K21" s="120">
        <f>SUM(C21:J21)</f>
        <v>4</v>
      </c>
      <c r="L21" s="102"/>
      <c r="M21" s="119">
        <v>1</v>
      </c>
      <c r="N21" s="120"/>
      <c r="O21" s="180"/>
      <c r="P21" s="178"/>
      <c r="Q21" s="180"/>
      <c r="R21" s="178"/>
      <c r="S21" s="180"/>
      <c r="T21" s="196"/>
    </row>
    <row r="22" spans="1:20" s="43" customFormat="1" ht="15" customHeight="1">
      <c r="A22" s="111"/>
      <c r="B22" s="111" t="s">
        <v>194</v>
      </c>
      <c r="C22" s="117"/>
      <c r="D22" s="118"/>
      <c r="E22" s="111"/>
      <c r="F22" s="118"/>
      <c r="G22" s="111"/>
      <c r="H22" s="118"/>
      <c r="I22" s="111"/>
      <c r="J22" s="111"/>
      <c r="K22" s="118"/>
      <c r="L22" s="111"/>
      <c r="M22" s="117"/>
      <c r="N22" s="118"/>
      <c r="O22" s="182"/>
      <c r="P22" s="181"/>
      <c r="Q22" s="182"/>
      <c r="R22" s="181"/>
      <c r="S22" s="182"/>
      <c r="T22" s="198"/>
    </row>
    <row r="23" spans="1:20" s="43" customFormat="1" ht="18.75" customHeight="1" thickBot="1">
      <c r="A23" s="102"/>
      <c r="B23" s="102" t="s">
        <v>242</v>
      </c>
      <c r="C23" s="117">
        <v>2</v>
      </c>
      <c r="D23" s="118">
        <v>4</v>
      </c>
      <c r="E23" s="111">
        <v>2</v>
      </c>
      <c r="F23" s="118">
        <v>1</v>
      </c>
      <c r="G23" s="111">
        <v>1</v>
      </c>
      <c r="H23" s="118"/>
      <c r="I23" s="111"/>
      <c r="J23" s="111"/>
      <c r="K23" s="118">
        <f>SUM(C23:J23)</f>
        <v>10</v>
      </c>
      <c r="L23" s="111">
        <v>1</v>
      </c>
      <c r="M23" s="117">
        <v>2</v>
      </c>
      <c r="N23" s="118"/>
      <c r="O23" s="182"/>
      <c r="P23" s="181">
        <v>1</v>
      </c>
      <c r="Q23" s="182"/>
      <c r="R23" s="181"/>
      <c r="S23" s="182"/>
      <c r="T23" s="196"/>
    </row>
    <row r="24" spans="1:20" s="43" customFormat="1" ht="18" customHeight="1">
      <c r="A24" s="115"/>
      <c r="B24" s="115" t="s">
        <v>278</v>
      </c>
      <c r="C24" s="114"/>
      <c r="D24" s="116"/>
      <c r="E24" s="115"/>
      <c r="F24" s="116"/>
      <c r="G24" s="115"/>
      <c r="H24" s="116"/>
      <c r="I24" s="115"/>
      <c r="J24" s="115"/>
      <c r="K24" s="405">
        <f>SUM(C25:J25)</f>
        <v>35</v>
      </c>
      <c r="L24" s="115"/>
      <c r="M24" s="114"/>
      <c r="N24" s="116"/>
      <c r="O24" s="183"/>
      <c r="P24" s="179"/>
      <c r="Q24" s="183"/>
      <c r="R24" s="179"/>
      <c r="S24" s="183"/>
      <c r="T24" s="194"/>
    </row>
    <row r="25" spans="1:20" s="43" customFormat="1" ht="18.75" customHeight="1" thickBot="1">
      <c r="A25" s="111">
        <v>3</v>
      </c>
      <c r="B25" s="111" t="s">
        <v>279</v>
      </c>
      <c r="C25" s="117">
        <f>C27+C29</f>
        <v>8</v>
      </c>
      <c r="D25" s="117">
        <f aca="true" t="shared" si="2" ref="D25:J25">D27+D29</f>
        <v>6</v>
      </c>
      <c r="E25" s="117">
        <f t="shared" si="2"/>
        <v>10</v>
      </c>
      <c r="F25" s="117">
        <f t="shared" si="2"/>
        <v>5</v>
      </c>
      <c r="G25" s="117">
        <f t="shared" si="2"/>
        <v>2</v>
      </c>
      <c r="H25" s="117">
        <f t="shared" si="2"/>
        <v>0</v>
      </c>
      <c r="I25" s="117">
        <f t="shared" si="2"/>
        <v>2</v>
      </c>
      <c r="J25" s="117">
        <f t="shared" si="2"/>
        <v>2</v>
      </c>
      <c r="K25" s="406"/>
      <c r="L25" s="111">
        <f aca="true" t="shared" si="3" ref="L25:R25">L27+L29</f>
        <v>2</v>
      </c>
      <c r="M25" s="111">
        <f t="shared" si="3"/>
        <v>1</v>
      </c>
      <c r="N25" s="111">
        <f t="shared" si="3"/>
        <v>2</v>
      </c>
      <c r="O25" s="182">
        <f t="shared" si="3"/>
        <v>2</v>
      </c>
      <c r="P25" s="182">
        <f t="shared" si="3"/>
        <v>1</v>
      </c>
      <c r="Q25" s="182">
        <f t="shared" si="3"/>
        <v>0</v>
      </c>
      <c r="R25" s="182">
        <f t="shared" si="3"/>
        <v>2</v>
      </c>
      <c r="S25" s="182">
        <f>S27+S29</f>
        <v>2</v>
      </c>
      <c r="T25" s="182"/>
    </row>
    <row r="26" spans="1:20" s="43" customFormat="1" ht="16.5" customHeight="1">
      <c r="A26" s="115"/>
      <c r="B26" s="115" t="s">
        <v>194</v>
      </c>
      <c r="C26" s="114"/>
      <c r="D26" s="116"/>
      <c r="E26" s="115"/>
      <c r="F26" s="116"/>
      <c r="G26" s="115"/>
      <c r="H26" s="116"/>
      <c r="I26" s="115"/>
      <c r="J26" s="115"/>
      <c r="K26" s="116"/>
      <c r="L26" s="115"/>
      <c r="M26" s="114"/>
      <c r="N26" s="116"/>
      <c r="O26" s="183"/>
      <c r="P26" s="179"/>
      <c r="Q26" s="183"/>
      <c r="R26" s="179"/>
      <c r="S26" s="183"/>
      <c r="T26" s="194"/>
    </row>
    <row r="27" spans="1:20" s="43" customFormat="1" ht="18.75" customHeight="1" thickBot="1">
      <c r="A27" s="111"/>
      <c r="B27" s="111" t="s">
        <v>221</v>
      </c>
      <c r="C27" s="117">
        <v>8</v>
      </c>
      <c r="D27" s="118">
        <v>6</v>
      </c>
      <c r="E27" s="111">
        <v>10</v>
      </c>
      <c r="F27" s="118">
        <v>5</v>
      </c>
      <c r="G27" s="111">
        <v>2</v>
      </c>
      <c r="H27" s="118"/>
      <c r="I27" s="111">
        <v>2</v>
      </c>
      <c r="J27" s="111">
        <v>2</v>
      </c>
      <c r="K27" s="118">
        <f>SUM(C27:J27)</f>
        <v>35</v>
      </c>
      <c r="L27" s="111">
        <v>2</v>
      </c>
      <c r="M27" s="117">
        <v>1</v>
      </c>
      <c r="N27" s="118">
        <v>2</v>
      </c>
      <c r="O27" s="182">
        <v>2</v>
      </c>
      <c r="P27" s="181">
        <v>1</v>
      </c>
      <c r="Q27" s="182"/>
      <c r="R27" s="181">
        <v>2</v>
      </c>
      <c r="S27" s="182">
        <v>2</v>
      </c>
      <c r="T27" s="196"/>
    </row>
    <row r="28" spans="1:20" s="43" customFormat="1" ht="15.75" customHeight="1" hidden="1" thickBot="1">
      <c r="A28" s="124"/>
      <c r="B28" s="115" t="s">
        <v>194</v>
      </c>
      <c r="C28" s="116"/>
      <c r="D28" s="115"/>
      <c r="E28" s="116"/>
      <c r="F28" s="115"/>
      <c r="G28" s="116"/>
      <c r="H28" s="115"/>
      <c r="I28" s="116"/>
      <c r="J28" s="115"/>
      <c r="K28" s="115"/>
      <c r="L28" s="115"/>
      <c r="M28" s="116"/>
      <c r="N28" s="115"/>
      <c r="O28" s="179"/>
      <c r="P28" s="183"/>
      <c r="Q28" s="179"/>
      <c r="R28" s="183"/>
      <c r="S28" s="201"/>
      <c r="T28" s="194"/>
    </row>
    <row r="29" spans="1:20" s="43" customFormat="1" ht="17.25" customHeight="1" hidden="1" thickBot="1">
      <c r="A29" s="125"/>
      <c r="B29" s="111" t="s">
        <v>197</v>
      </c>
      <c r="C29" s="118"/>
      <c r="D29" s="111"/>
      <c r="E29" s="118"/>
      <c r="F29" s="111"/>
      <c r="G29" s="118"/>
      <c r="H29" s="111"/>
      <c r="I29" s="118"/>
      <c r="J29" s="111"/>
      <c r="K29" s="111">
        <f>SUM(C29:J29)</f>
        <v>0</v>
      </c>
      <c r="L29" s="111"/>
      <c r="M29" s="118"/>
      <c r="N29" s="111"/>
      <c r="O29" s="181"/>
      <c r="P29" s="182"/>
      <c r="Q29" s="181"/>
      <c r="R29" s="182"/>
      <c r="S29" s="202"/>
      <c r="T29" s="196"/>
    </row>
    <row r="30" spans="1:20" s="43" customFormat="1" ht="15.75" customHeight="1">
      <c r="A30" s="115"/>
      <c r="B30" s="116" t="s">
        <v>194</v>
      </c>
      <c r="C30" s="115"/>
      <c r="D30" s="116"/>
      <c r="E30" s="115"/>
      <c r="F30" s="116"/>
      <c r="G30" s="115"/>
      <c r="H30" s="116"/>
      <c r="I30" s="115"/>
      <c r="J30" s="124"/>
      <c r="K30" s="405">
        <f>SUM(C31:J31)</f>
        <v>4</v>
      </c>
      <c r="L30" s="114"/>
      <c r="M30" s="114"/>
      <c r="N30" s="116"/>
      <c r="O30" s="183"/>
      <c r="P30" s="179"/>
      <c r="Q30" s="183"/>
      <c r="R30" s="179"/>
      <c r="S30" s="183"/>
      <c r="T30" s="194"/>
    </row>
    <row r="31" spans="1:20" s="43" customFormat="1" ht="18" customHeight="1" thickBot="1">
      <c r="A31" s="102">
        <v>4</v>
      </c>
      <c r="B31" s="120" t="s">
        <v>195</v>
      </c>
      <c r="C31" s="102"/>
      <c r="D31" s="120"/>
      <c r="E31" s="102"/>
      <c r="F31" s="120">
        <v>1</v>
      </c>
      <c r="G31" s="102">
        <v>1</v>
      </c>
      <c r="H31" s="120"/>
      <c r="I31" s="102">
        <v>1</v>
      </c>
      <c r="J31" s="126">
        <v>1</v>
      </c>
      <c r="K31" s="406"/>
      <c r="L31" s="119"/>
      <c r="M31" s="119"/>
      <c r="N31" s="120">
        <v>1</v>
      </c>
      <c r="O31" s="180">
        <v>1</v>
      </c>
      <c r="P31" s="178">
        <v>5</v>
      </c>
      <c r="Q31" s="180">
        <v>3</v>
      </c>
      <c r="R31" s="178">
        <v>1</v>
      </c>
      <c r="S31" s="180">
        <v>1</v>
      </c>
      <c r="T31" s="196"/>
    </row>
    <row r="32" spans="1:20" s="43" customFormat="1" ht="16.5" customHeight="1">
      <c r="A32" s="115"/>
      <c r="B32" s="116" t="s">
        <v>194</v>
      </c>
      <c r="C32" s="115"/>
      <c r="D32" s="116"/>
      <c r="E32" s="115"/>
      <c r="F32" s="116"/>
      <c r="G32" s="115"/>
      <c r="H32" s="116"/>
      <c r="I32" s="115"/>
      <c r="J32" s="124"/>
      <c r="K32" s="405">
        <f>SUM(C33:J33)</f>
        <v>3</v>
      </c>
      <c r="L32" s="114"/>
      <c r="M32" s="114"/>
      <c r="N32" s="116"/>
      <c r="O32" s="183"/>
      <c r="P32" s="179"/>
      <c r="Q32" s="183"/>
      <c r="R32" s="179"/>
      <c r="S32" s="183"/>
      <c r="T32" s="194"/>
    </row>
    <row r="33" spans="1:20" s="43" customFormat="1" ht="18" customHeight="1" thickBot="1">
      <c r="A33" s="102">
        <v>5</v>
      </c>
      <c r="B33" s="120" t="s">
        <v>376</v>
      </c>
      <c r="C33" s="102">
        <v>3</v>
      </c>
      <c r="D33" s="120"/>
      <c r="E33" s="102"/>
      <c r="F33" s="120"/>
      <c r="G33" s="102"/>
      <c r="H33" s="120"/>
      <c r="I33" s="102"/>
      <c r="J33" s="126"/>
      <c r="K33" s="406"/>
      <c r="L33" s="119"/>
      <c r="M33" s="119"/>
      <c r="N33" s="120"/>
      <c r="O33" s="180"/>
      <c r="P33" s="178"/>
      <c r="Q33" s="180"/>
      <c r="R33" s="178"/>
      <c r="S33" s="180"/>
      <c r="T33" s="196"/>
    </row>
    <row r="34" spans="1:20" s="43" customFormat="1" ht="18" customHeight="1">
      <c r="A34" s="115"/>
      <c r="B34" s="116" t="s">
        <v>179</v>
      </c>
      <c r="C34" s="115"/>
      <c r="D34" s="116"/>
      <c r="E34" s="115"/>
      <c r="F34" s="116"/>
      <c r="G34" s="115"/>
      <c r="H34" s="116"/>
      <c r="I34" s="115"/>
      <c r="J34" s="115"/>
      <c r="K34" s="405">
        <f>SUM(C35:J35)</f>
        <v>8</v>
      </c>
      <c r="L34" s="115"/>
      <c r="M34" s="114"/>
      <c r="N34" s="116"/>
      <c r="O34" s="183"/>
      <c r="P34" s="179"/>
      <c r="Q34" s="183"/>
      <c r="R34" s="179"/>
      <c r="S34" s="183"/>
      <c r="T34" s="194"/>
    </row>
    <row r="35" spans="1:20" s="43" customFormat="1" ht="18" customHeight="1" thickBot="1">
      <c r="A35" s="102">
        <v>6</v>
      </c>
      <c r="B35" s="120" t="s">
        <v>34</v>
      </c>
      <c r="C35" s="102">
        <v>1</v>
      </c>
      <c r="D35" s="120">
        <v>3</v>
      </c>
      <c r="E35" s="102">
        <v>2</v>
      </c>
      <c r="F35" s="120">
        <v>2</v>
      </c>
      <c r="G35" s="102"/>
      <c r="H35" s="120"/>
      <c r="I35" s="102"/>
      <c r="J35" s="102"/>
      <c r="K35" s="406"/>
      <c r="L35" s="102">
        <v>2</v>
      </c>
      <c r="M35" s="119">
        <v>1</v>
      </c>
      <c r="N35" s="120"/>
      <c r="O35" s="180"/>
      <c r="P35" s="178"/>
      <c r="Q35" s="180"/>
      <c r="R35" s="178"/>
      <c r="S35" s="180"/>
      <c r="T35" s="196"/>
    </row>
    <row r="36" spans="1:20" s="43" customFormat="1" ht="15" customHeight="1">
      <c r="A36" s="115"/>
      <c r="B36" s="116" t="s">
        <v>194</v>
      </c>
      <c r="C36" s="115"/>
      <c r="D36" s="116"/>
      <c r="E36" s="115"/>
      <c r="F36" s="116"/>
      <c r="G36" s="115"/>
      <c r="H36" s="116"/>
      <c r="I36" s="115"/>
      <c r="J36" s="124"/>
      <c r="K36" s="405">
        <f>SUM(C37:J37)</f>
        <v>15</v>
      </c>
      <c r="L36" s="114"/>
      <c r="M36" s="114"/>
      <c r="N36" s="116"/>
      <c r="O36" s="183"/>
      <c r="P36" s="179"/>
      <c r="Q36" s="183"/>
      <c r="R36" s="179"/>
      <c r="S36" s="183"/>
      <c r="T36" s="194"/>
    </row>
    <row r="37" spans="1:20" s="43" customFormat="1" ht="18.75" customHeight="1" thickBot="1">
      <c r="A37" s="102">
        <v>7</v>
      </c>
      <c r="B37" s="120" t="s">
        <v>222</v>
      </c>
      <c r="C37" s="102">
        <v>4</v>
      </c>
      <c r="D37" s="120">
        <v>3</v>
      </c>
      <c r="E37" s="102">
        <v>1</v>
      </c>
      <c r="F37" s="120">
        <v>4</v>
      </c>
      <c r="G37" s="102">
        <v>1</v>
      </c>
      <c r="H37" s="120"/>
      <c r="I37" s="102"/>
      <c r="J37" s="126">
        <v>2</v>
      </c>
      <c r="K37" s="406"/>
      <c r="L37" s="119"/>
      <c r="M37" s="119">
        <v>1</v>
      </c>
      <c r="N37" s="120">
        <v>2</v>
      </c>
      <c r="O37" s="180">
        <v>2</v>
      </c>
      <c r="P37" s="178">
        <v>8</v>
      </c>
      <c r="Q37" s="180">
        <v>6</v>
      </c>
      <c r="R37" s="178"/>
      <c r="S37" s="180"/>
      <c r="T37" s="196"/>
    </row>
    <row r="38" spans="1:20" s="43" customFormat="1" ht="18" customHeight="1">
      <c r="A38" s="115"/>
      <c r="B38" s="116" t="s">
        <v>258</v>
      </c>
      <c r="C38" s="115"/>
      <c r="D38" s="116"/>
      <c r="E38" s="115"/>
      <c r="F38" s="116"/>
      <c r="G38" s="115"/>
      <c r="H38" s="116"/>
      <c r="I38" s="115"/>
      <c r="J38" s="124"/>
      <c r="K38" s="405">
        <f>SUM(C39:J39)</f>
        <v>27</v>
      </c>
      <c r="L38" s="114"/>
      <c r="M38" s="114"/>
      <c r="N38" s="116"/>
      <c r="O38" s="183"/>
      <c r="P38" s="179"/>
      <c r="Q38" s="183"/>
      <c r="R38" s="179"/>
      <c r="S38" s="183"/>
      <c r="T38" s="194"/>
    </row>
    <row r="39" spans="1:20" s="43" customFormat="1" ht="18" customHeight="1" thickBot="1">
      <c r="A39" s="102">
        <v>8</v>
      </c>
      <c r="B39" s="120" t="s">
        <v>164</v>
      </c>
      <c r="C39" s="102">
        <f aca="true" t="shared" si="4" ref="C39:J39">C41+C43+C45</f>
        <v>7</v>
      </c>
      <c r="D39" s="102">
        <f t="shared" si="4"/>
        <v>7</v>
      </c>
      <c r="E39" s="102">
        <f t="shared" si="4"/>
        <v>1</v>
      </c>
      <c r="F39" s="102">
        <f t="shared" si="4"/>
        <v>6</v>
      </c>
      <c r="G39" s="102">
        <f t="shared" si="4"/>
        <v>5</v>
      </c>
      <c r="H39" s="102">
        <f t="shared" si="4"/>
        <v>0</v>
      </c>
      <c r="I39" s="102">
        <f t="shared" si="4"/>
        <v>0</v>
      </c>
      <c r="J39" s="102">
        <f t="shared" si="4"/>
        <v>1</v>
      </c>
      <c r="K39" s="406"/>
      <c r="L39" s="119">
        <f aca="true" t="shared" si="5" ref="L39:R39">L41+L43+L45</f>
        <v>1</v>
      </c>
      <c r="M39" s="119">
        <f t="shared" si="5"/>
        <v>1</v>
      </c>
      <c r="N39" s="119">
        <f t="shared" si="5"/>
        <v>1</v>
      </c>
      <c r="O39" s="184">
        <f t="shared" si="5"/>
        <v>7</v>
      </c>
      <c r="P39" s="184">
        <f t="shared" si="5"/>
        <v>33</v>
      </c>
      <c r="Q39" s="184">
        <f t="shared" si="5"/>
        <v>18</v>
      </c>
      <c r="R39" s="184">
        <f t="shared" si="5"/>
        <v>1</v>
      </c>
      <c r="S39" s="184">
        <f>S41+S43</f>
        <v>1</v>
      </c>
      <c r="T39" s="184"/>
    </row>
    <row r="40" spans="1:20" s="43" customFormat="1" ht="17.25" customHeight="1">
      <c r="A40" s="115"/>
      <c r="B40" s="116" t="s">
        <v>223</v>
      </c>
      <c r="C40" s="115"/>
      <c r="D40" s="116"/>
      <c r="E40" s="115"/>
      <c r="F40" s="116"/>
      <c r="G40" s="115"/>
      <c r="H40" s="116"/>
      <c r="I40" s="115"/>
      <c r="J40" s="124"/>
      <c r="K40" s="115"/>
      <c r="L40" s="114"/>
      <c r="M40" s="114"/>
      <c r="N40" s="116"/>
      <c r="O40" s="183"/>
      <c r="P40" s="179"/>
      <c r="Q40" s="183"/>
      <c r="R40" s="179"/>
      <c r="S40" s="183"/>
      <c r="T40" s="194"/>
    </row>
    <row r="41" spans="1:20" s="43" customFormat="1" ht="18.75" customHeight="1" thickBot="1">
      <c r="A41" s="102"/>
      <c r="B41" s="120" t="s">
        <v>307</v>
      </c>
      <c r="C41" s="102">
        <v>3</v>
      </c>
      <c r="D41" s="120">
        <v>4</v>
      </c>
      <c r="E41" s="102"/>
      <c r="F41" s="120">
        <v>3</v>
      </c>
      <c r="G41" s="102">
        <v>3</v>
      </c>
      <c r="H41" s="120"/>
      <c r="I41" s="102"/>
      <c r="J41" s="126"/>
      <c r="K41" s="111">
        <f>SUM(C41:J41)</f>
        <v>13</v>
      </c>
      <c r="L41" s="119">
        <v>1</v>
      </c>
      <c r="M41" s="119">
        <v>1</v>
      </c>
      <c r="N41" s="120"/>
      <c r="O41" s="180">
        <v>4</v>
      </c>
      <c r="P41" s="178">
        <v>18</v>
      </c>
      <c r="Q41" s="180">
        <v>10</v>
      </c>
      <c r="R41" s="178"/>
      <c r="S41" s="180"/>
      <c r="T41" s="196"/>
    </row>
    <row r="42" spans="1:20" s="43" customFormat="1" ht="18.75" customHeight="1">
      <c r="A42" s="115"/>
      <c r="B42" s="116" t="s">
        <v>223</v>
      </c>
      <c r="C42" s="115"/>
      <c r="D42" s="116"/>
      <c r="E42" s="115"/>
      <c r="F42" s="116"/>
      <c r="G42" s="115"/>
      <c r="H42" s="116"/>
      <c r="I42" s="115"/>
      <c r="J42" s="124"/>
      <c r="K42" s="115"/>
      <c r="L42" s="114"/>
      <c r="M42" s="114"/>
      <c r="N42" s="116"/>
      <c r="O42" s="183"/>
      <c r="P42" s="179"/>
      <c r="Q42" s="183"/>
      <c r="R42" s="179"/>
      <c r="S42" s="183"/>
      <c r="T42" s="194"/>
    </row>
    <row r="43" spans="1:20" s="43" customFormat="1" ht="18.75" customHeight="1" thickBot="1">
      <c r="A43" s="102"/>
      <c r="B43" s="120" t="s">
        <v>280</v>
      </c>
      <c r="C43" s="102">
        <v>4</v>
      </c>
      <c r="D43" s="120">
        <v>3</v>
      </c>
      <c r="E43" s="102">
        <v>1</v>
      </c>
      <c r="F43" s="120">
        <v>3</v>
      </c>
      <c r="G43" s="102">
        <v>2</v>
      </c>
      <c r="H43" s="120"/>
      <c r="I43" s="102"/>
      <c r="J43" s="126">
        <v>1</v>
      </c>
      <c r="K43" s="111">
        <f>SUM(C43:J43)</f>
        <v>14</v>
      </c>
      <c r="L43" s="119"/>
      <c r="M43" s="119"/>
      <c r="N43" s="120">
        <v>1</v>
      </c>
      <c r="O43" s="180">
        <v>3</v>
      </c>
      <c r="P43" s="178">
        <v>15</v>
      </c>
      <c r="Q43" s="180">
        <v>8</v>
      </c>
      <c r="R43" s="178">
        <v>1</v>
      </c>
      <c r="S43" s="180">
        <v>1</v>
      </c>
      <c r="T43" s="198"/>
    </row>
    <row r="44" spans="1:20" s="43" customFormat="1" ht="4.5" customHeight="1">
      <c r="A44" s="111"/>
      <c r="B44" s="118"/>
      <c r="C44" s="111"/>
      <c r="D44" s="118"/>
      <c r="E44" s="111"/>
      <c r="F44" s="118"/>
      <c r="G44" s="111"/>
      <c r="H44" s="118"/>
      <c r="I44" s="111"/>
      <c r="J44" s="125"/>
      <c r="K44" s="115"/>
      <c r="L44" s="117"/>
      <c r="M44" s="117"/>
      <c r="N44" s="118"/>
      <c r="O44" s="182"/>
      <c r="P44" s="181"/>
      <c r="Q44" s="182"/>
      <c r="R44" s="181"/>
      <c r="S44" s="246"/>
      <c r="T44" s="194"/>
    </row>
    <row r="45" spans="1:20" s="43" customFormat="1" ht="9" customHeight="1">
      <c r="A45" s="111"/>
      <c r="B45" s="118"/>
      <c r="C45" s="111"/>
      <c r="D45" s="118"/>
      <c r="E45" s="111"/>
      <c r="F45" s="118"/>
      <c r="G45" s="111"/>
      <c r="H45" s="118"/>
      <c r="I45" s="111"/>
      <c r="J45" s="125"/>
      <c r="K45" s="111"/>
      <c r="L45" s="117"/>
      <c r="M45" s="117"/>
      <c r="N45" s="118"/>
      <c r="O45" s="182"/>
      <c r="P45" s="181"/>
      <c r="Q45" s="182"/>
      <c r="R45" s="181"/>
      <c r="S45" s="246"/>
      <c r="T45" s="198"/>
    </row>
    <row r="46" spans="1:20" s="43" customFormat="1" ht="20.25" hidden="1">
      <c r="A46" s="127"/>
      <c r="B46" s="128"/>
      <c r="C46" s="115"/>
      <c r="D46" s="116"/>
      <c r="E46" s="115"/>
      <c r="F46" s="116"/>
      <c r="G46" s="115"/>
      <c r="H46" s="116"/>
      <c r="I46" s="115"/>
      <c r="J46" s="124"/>
      <c r="K46" s="111"/>
      <c r="L46" s="114"/>
      <c r="M46" s="114"/>
      <c r="N46" s="116"/>
      <c r="O46" s="183"/>
      <c r="P46" s="179"/>
      <c r="Q46" s="183"/>
      <c r="R46" s="179"/>
      <c r="S46" s="248"/>
      <c r="T46" s="198"/>
    </row>
    <row r="47" spans="1:20" s="43" customFormat="1" ht="21" thickBot="1">
      <c r="A47" s="129"/>
      <c r="B47" s="120" t="s">
        <v>165</v>
      </c>
      <c r="C47" s="102">
        <f>C9+C11+C25+C31+C33+C35+C37+C39</f>
        <v>83</v>
      </c>
      <c r="D47" s="102">
        <f aca="true" t="shared" si="6" ref="D47:J47">D9+D11+D25+D31+D33+D35+D37+D39</f>
        <v>90</v>
      </c>
      <c r="E47" s="102">
        <f t="shared" si="6"/>
        <v>57</v>
      </c>
      <c r="F47" s="102">
        <f t="shared" si="6"/>
        <v>63</v>
      </c>
      <c r="G47" s="102">
        <f t="shared" si="6"/>
        <v>36</v>
      </c>
      <c r="H47" s="102">
        <f t="shared" si="6"/>
        <v>0</v>
      </c>
      <c r="I47" s="102">
        <f t="shared" si="6"/>
        <v>17</v>
      </c>
      <c r="J47" s="126">
        <f t="shared" si="6"/>
        <v>26</v>
      </c>
      <c r="K47" s="102">
        <f>SUM(C47:J47)</f>
        <v>372</v>
      </c>
      <c r="L47" s="119">
        <f aca="true" t="shared" si="7" ref="L47:S47">L9+L11+L25+L31+L35+L37+L39</f>
        <v>28</v>
      </c>
      <c r="M47" s="102">
        <f t="shared" si="7"/>
        <v>30</v>
      </c>
      <c r="N47" s="102">
        <f t="shared" si="7"/>
        <v>26</v>
      </c>
      <c r="O47" s="180">
        <f t="shared" si="7"/>
        <v>25</v>
      </c>
      <c r="P47" s="180">
        <f t="shared" si="7"/>
        <v>77</v>
      </c>
      <c r="Q47" s="180">
        <f>Q9+Q11+Q25+Q31+Q35+Q37+Q39</f>
        <v>41</v>
      </c>
      <c r="R47" s="180">
        <f t="shared" si="7"/>
        <v>24</v>
      </c>
      <c r="S47" s="233">
        <f t="shared" si="7"/>
        <v>24</v>
      </c>
      <c r="T47" s="180">
        <v>372</v>
      </c>
    </row>
    <row r="48" spans="1:20" s="3" customFormat="1" ht="20.25">
      <c r="A48" s="2"/>
      <c r="B48" s="2"/>
      <c r="C48" s="2"/>
      <c r="D48" s="2"/>
      <c r="E48" s="2"/>
      <c r="F48" s="2"/>
      <c r="G48" s="2"/>
      <c r="H48" s="2"/>
      <c r="I48" s="2"/>
      <c r="J48" s="2"/>
      <c r="K48" s="118">
        <f>K8+K10+K24+K30+K32+K34+K36+K38</f>
        <v>372</v>
      </c>
      <c r="L48" s="2"/>
      <c r="M48" s="2"/>
      <c r="N48" s="2"/>
      <c r="O48" s="185"/>
      <c r="P48" s="185"/>
      <c r="Q48" s="185"/>
      <c r="R48" s="185"/>
      <c r="S48" s="186"/>
      <c r="T48" s="186"/>
    </row>
    <row r="49" spans="1:20" s="169" customFormat="1" ht="15.75">
      <c r="A49" s="5"/>
      <c r="B49" s="16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68"/>
      <c r="P49" s="168"/>
      <c r="Q49" s="168"/>
      <c r="R49" s="168"/>
      <c r="S49" s="199"/>
      <c r="T49" s="199"/>
    </row>
    <row r="50" spans="1:20" s="169" customFormat="1" ht="15.75">
      <c r="A50" s="5"/>
      <c r="B50" s="16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68"/>
      <c r="P50" s="168"/>
      <c r="Q50" s="168"/>
      <c r="R50" s="168"/>
      <c r="S50" s="199"/>
      <c r="T50" s="199"/>
    </row>
    <row r="51" spans="1:20" s="169" customFormat="1" ht="15.75">
      <c r="A51" s="5"/>
      <c r="B51" s="16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68"/>
      <c r="P51" s="168"/>
      <c r="Q51" s="168"/>
      <c r="R51" s="168"/>
      <c r="S51" s="199"/>
      <c r="T51" s="199"/>
    </row>
    <row r="52" spans="1:18" ht="15.75">
      <c r="A52" s="2"/>
      <c r="B52" s="167"/>
      <c r="C52" s="2"/>
      <c r="D52" s="2"/>
      <c r="E52" s="2"/>
      <c r="F52" s="2"/>
      <c r="G52" s="2"/>
      <c r="H52" s="2"/>
      <c r="I52" s="2"/>
      <c r="J52" s="2"/>
      <c r="K52" s="5"/>
      <c r="L52" s="2"/>
      <c r="M52" s="2"/>
      <c r="N52" s="2"/>
      <c r="O52" s="185"/>
      <c r="P52" s="185"/>
      <c r="Q52" s="185"/>
      <c r="R52" s="185"/>
    </row>
    <row r="53" spans="1:18" ht="15.75">
      <c r="A53" s="3"/>
      <c r="B53" s="167"/>
      <c r="C53" s="3"/>
      <c r="D53" s="3"/>
      <c r="E53" s="3"/>
      <c r="F53" s="3"/>
      <c r="G53" s="3"/>
      <c r="H53" s="3"/>
      <c r="I53" s="3"/>
      <c r="J53" s="3"/>
      <c r="K53" s="168"/>
      <c r="L53" s="3"/>
      <c r="M53" s="3"/>
      <c r="N53" s="3"/>
      <c r="O53" s="186"/>
      <c r="P53" s="186"/>
      <c r="Q53" s="186"/>
      <c r="R53" s="186"/>
    </row>
  </sheetData>
  <sheetProtection/>
  <mergeCells count="25">
    <mergeCell ref="K36:K37"/>
    <mergeCell ref="K38:K39"/>
    <mergeCell ref="K8:K9"/>
    <mergeCell ref="K10:K11"/>
    <mergeCell ref="K24:K25"/>
    <mergeCell ref="K30:K31"/>
    <mergeCell ref="K32:K33"/>
    <mergeCell ref="K34:K35"/>
    <mergeCell ref="K4:K6"/>
    <mergeCell ref="L4:L6"/>
    <mergeCell ref="C7:J7"/>
    <mergeCell ref="F5:F6"/>
    <mergeCell ref="G5:G6"/>
    <mergeCell ref="H5:H6"/>
    <mergeCell ref="I5:I6"/>
    <mergeCell ref="A1:R1"/>
    <mergeCell ref="Q4:Q5"/>
    <mergeCell ref="S4:S5"/>
    <mergeCell ref="A2:S2"/>
    <mergeCell ref="B4:B5"/>
    <mergeCell ref="C4:J4"/>
    <mergeCell ref="C5:C6"/>
    <mergeCell ref="D5:D6"/>
    <mergeCell ref="E5:E6"/>
    <mergeCell ref="J5:J6"/>
  </mergeCells>
  <printOptions horizontalCentered="1" verticalCentered="1"/>
  <pageMargins left="0" right="0" top="0.6692913385826772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4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1.7109375" style="0" customWidth="1"/>
    <col min="2" max="2" width="13.00390625" style="187" bestFit="1" customWidth="1"/>
    <col min="3" max="4" width="13.00390625" style="187" customWidth="1"/>
    <col min="5" max="5" width="13.00390625" style="187" bestFit="1" customWidth="1"/>
    <col min="6" max="7" width="13.00390625" style="187" customWidth="1"/>
    <col min="8" max="8" width="17.7109375" style="187" customWidth="1"/>
  </cols>
  <sheetData>
    <row r="1" spans="1:8" s="71" customFormat="1" ht="23.25">
      <c r="A1" s="383" t="s">
        <v>23</v>
      </c>
      <c r="B1" s="383"/>
      <c r="C1" s="383"/>
      <c r="D1" s="383"/>
      <c r="E1" s="383"/>
      <c r="F1" s="383"/>
      <c r="G1" s="383"/>
      <c r="H1" s="188"/>
    </row>
    <row r="2" spans="1:7" ht="26.25">
      <c r="A2" s="384" t="s">
        <v>0</v>
      </c>
      <c r="B2" s="384"/>
      <c r="C2" s="384"/>
      <c r="D2" s="384"/>
      <c r="E2" s="384"/>
      <c r="F2" s="384"/>
      <c r="G2" s="384"/>
    </row>
    <row r="3" spans="1:8" s="106" customFormat="1" ht="12" thickBot="1">
      <c r="A3" s="148"/>
      <c r="B3" s="173"/>
      <c r="C3" s="173"/>
      <c r="D3" s="173"/>
      <c r="E3" s="173"/>
      <c r="F3" s="173"/>
      <c r="G3" s="173"/>
      <c r="H3" s="189"/>
    </row>
    <row r="4" spans="1:8" s="134" customFormat="1" ht="17.25" customHeight="1" thickBot="1">
      <c r="A4" s="349"/>
      <c r="B4" s="407" t="s">
        <v>154</v>
      </c>
      <c r="C4" s="408"/>
      <c r="D4" s="408"/>
      <c r="E4" s="408"/>
      <c r="F4" s="408"/>
      <c r="G4" s="408"/>
      <c r="H4" s="409"/>
    </row>
    <row r="5" spans="1:8" s="134" customFormat="1" ht="18.75" thickBot="1">
      <c r="A5" s="32" t="s">
        <v>82</v>
      </c>
      <c r="B5" s="410" t="s">
        <v>512</v>
      </c>
      <c r="C5" s="411"/>
      <c r="D5" s="412"/>
      <c r="E5" s="413" t="s">
        <v>513</v>
      </c>
      <c r="F5" s="414"/>
      <c r="G5" s="415"/>
      <c r="H5" s="350" t="s">
        <v>480</v>
      </c>
    </row>
    <row r="6" spans="1:8" s="134" customFormat="1" ht="71.25" customHeight="1" thickBot="1">
      <c r="A6" s="353"/>
      <c r="B6" s="347" t="s">
        <v>178</v>
      </c>
      <c r="C6" s="361" t="s">
        <v>503</v>
      </c>
      <c r="D6" s="361" t="s">
        <v>504</v>
      </c>
      <c r="E6" s="348" t="s">
        <v>178</v>
      </c>
      <c r="F6" s="361" t="s">
        <v>503</v>
      </c>
      <c r="G6" s="361" t="s">
        <v>504</v>
      </c>
      <c r="H6" s="362" t="s">
        <v>494</v>
      </c>
    </row>
    <row r="7" spans="1:8" s="43" customFormat="1" ht="14.25" customHeight="1">
      <c r="A7" s="122"/>
      <c r="B7" s="194"/>
      <c r="C7" s="194"/>
      <c r="D7" s="194"/>
      <c r="E7" s="194"/>
      <c r="F7" s="177"/>
      <c r="G7" s="194"/>
      <c r="H7" s="195"/>
    </row>
    <row r="8" spans="1:8" s="43" customFormat="1" ht="21" customHeight="1" thickBot="1">
      <c r="A8" s="102" t="s">
        <v>86</v>
      </c>
      <c r="B8" s="180">
        <v>163</v>
      </c>
      <c r="C8" s="180">
        <v>21</v>
      </c>
      <c r="D8" s="180"/>
      <c r="E8" s="180">
        <v>162</v>
      </c>
      <c r="F8" s="178">
        <v>22</v>
      </c>
      <c r="G8" s="180"/>
      <c r="H8" s="344">
        <v>16</v>
      </c>
    </row>
    <row r="9" spans="1:8" s="43" customFormat="1" ht="15" customHeight="1">
      <c r="A9" s="115"/>
      <c r="B9" s="183"/>
      <c r="C9" s="183"/>
      <c r="D9" s="183"/>
      <c r="E9" s="183"/>
      <c r="F9" s="179"/>
      <c r="G9" s="183"/>
      <c r="H9" s="345"/>
    </row>
    <row r="10" spans="1:8" s="43" customFormat="1" ht="17.25" customHeight="1" thickBot="1">
      <c r="A10" s="102" t="s">
        <v>63</v>
      </c>
      <c r="B10" s="180">
        <v>47</v>
      </c>
      <c r="C10" s="180">
        <v>4</v>
      </c>
      <c r="D10" s="180"/>
      <c r="E10" s="180">
        <v>48</v>
      </c>
      <c r="F10" s="178">
        <v>3</v>
      </c>
      <c r="G10" s="180"/>
      <c r="H10" s="342">
        <v>6</v>
      </c>
    </row>
    <row r="11" spans="1:8" s="43" customFormat="1" ht="14.25" customHeight="1">
      <c r="A11" s="111"/>
      <c r="B11" s="182"/>
      <c r="C11" s="182"/>
      <c r="D11" s="182"/>
      <c r="E11" s="182"/>
      <c r="F11" s="181"/>
      <c r="G11" s="182"/>
      <c r="H11" s="345"/>
    </row>
    <row r="12" spans="1:8" s="43" customFormat="1" ht="17.25" customHeight="1" thickBot="1">
      <c r="A12" s="111" t="s">
        <v>53</v>
      </c>
      <c r="B12" s="182">
        <v>13</v>
      </c>
      <c r="C12" s="182"/>
      <c r="D12" s="182"/>
      <c r="E12" s="182">
        <v>13</v>
      </c>
      <c r="F12" s="181"/>
      <c r="G12" s="182"/>
      <c r="H12" s="342"/>
    </row>
    <row r="13" spans="1:8" s="43" customFormat="1" ht="15.75" customHeight="1">
      <c r="A13" s="115"/>
      <c r="B13" s="183"/>
      <c r="C13" s="183"/>
      <c r="D13" s="183"/>
      <c r="E13" s="183"/>
      <c r="F13" s="179"/>
      <c r="G13" s="183"/>
      <c r="H13" s="345"/>
    </row>
    <row r="14" spans="1:8" s="43" customFormat="1" ht="18" customHeight="1" thickBot="1">
      <c r="A14" s="102" t="s">
        <v>481</v>
      </c>
      <c r="B14" s="180">
        <v>3</v>
      </c>
      <c r="C14" s="180">
        <v>2</v>
      </c>
      <c r="D14" s="180"/>
      <c r="E14" s="180">
        <v>3</v>
      </c>
      <c r="F14" s="178">
        <v>2</v>
      </c>
      <c r="G14" s="180"/>
      <c r="H14" s="342">
        <v>1</v>
      </c>
    </row>
    <row r="15" spans="1:8" s="43" customFormat="1" ht="16.5" customHeight="1">
      <c r="A15" s="111"/>
      <c r="B15" s="183"/>
      <c r="C15" s="183"/>
      <c r="D15" s="183"/>
      <c r="E15" s="183"/>
      <c r="F15" s="179"/>
      <c r="G15" s="183"/>
      <c r="H15" s="345"/>
    </row>
    <row r="16" spans="1:8" s="43" customFormat="1" ht="19.5" customHeight="1" thickBot="1">
      <c r="A16" s="102" t="s">
        <v>171</v>
      </c>
      <c r="B16" s="180">
        <v>14</v>
      </c>
      <c r="C16" s="180">
        <v>1</v>
      </c>
      <c r="D16" s="180"/>
      <c r="E16" s="180">
        <v>13</v>
      </c>
      <c r="F16" s="178">
        <v>1</v>
      </c>
      <c r="G16" s="180"/>
      <c r="H16" s="342">
        <v>1</v>
      </c>
    </row>
    <row r="17" spans="1:8" s="43" customFormat="1" ht="16.5" customHeight="1">
      <c r="A17" s="111"/>
      <c r="B17" s="183"/>
      <c r="C17" s="183"/>
      <c r="D17" s="183"/>
      <c r="E17" s="183"/>
      <c r="F17" s="179"/>
      <c r="G17" s="183"/>
      <c r="H17" s="345"/>
    </row>
    <row r="18" spans="1:8" s="43" customFormat="1" ht="19.5" customHeight="1" thickBot="1">
      <c r="A18" s="102" t="s">
        <v>463</v>
      </c>
      <c r="B18" s="180">
        <v>8</v>
      </c>
      <c r="C18" s="180">
        <v>3</v>
      </c>
      <c r="D18" s="180"/>
      <c r="E18" s="180">
        <v>8</v>
      </c>
      <c r="F18" s="178">
        <v>3</v>
      </c>
      <c r="G18" s="180"/>
      <c r="H18" s="342">
        <v>1</v>
      </c>
    </row>
    <row r="19" spans="1:8" s="43" customFormat="1" ht="15" customHeight="1">
      <c r="A19" s="111"/>
      <c r="B19" s="182"/>
      <c r="C19" s="182"/>
      <c r="D19" s="182"/>
      <c r="E19" s="182"/>
      <c r="F19" s="181"/>
      <c r="G19" s="182"/>
      <c r="H19" s="343"/>
    </row>
    <row r="20" spans="1:8" s="43" customFormat="1" ht="18.75" customHeight="1" thickBot="1">
      <c r="A20" s="102" t="s">
        <v>482</v>
      </c>
      <c r="B20" s="182">
        <v>12</v>
      </c>
      <c r="C20" s="182">
        <v>2</v>
      </c>
      <c r="D20" s="182"/>
      <c r="E20" s="182">
        <v>11</v>
      </c>
      <c r="F20" s="181">
        <v>2</v>
      </c>
      <c r="G20" s="182"/>
      <c r="H20" s="342"/>
    </row>
    <row r="21" spans="1:8" s="43" customFormat="1" ht="16.5" customHeight="1">
      <c r="A21" s="115"/>
      <c r="B21" s="183"/>
      <c r="C21" s="183"/>
      <c r="D21" s="183"/>
      <c r="E21" s="183"/>
      <c r="F21" s="179"/>
      <c r="G21" s="183"/>
      <c r="H21" s="345"/>
    </row>
    <row r="22" spans="1:8" s="43" customFormat="1" ht="18.75" customHeight="1" thickBot="1">
      <c r="A22" s="111" t="s">
        <v>91</v>
      </c>
      <c r="B22" s="182">
        <v>31</v>
      </c>
      <c r="C22" s="182">
        <v>2</v>
      </c>
      <c r="D22" s="182"/>
      <c r="E22" s="182">
        <v>29</v>
      </c>
      <c r="F22" s="181">
        <v>2</v>
      </c>
      <c r="G22" s="182"/>
      <c r="H22" s="342">
        <v>3</v>
      </c>
    </row>
    <row r="23" spans="1:8" s="43" customFormat="1" ht="15.75" customHeight="1" hidden="1" thickBot="1">
      <c r="A23" s="115" t="s">
        <v>194</v>
      </c>
      <c r="B23" s="179"/>
      <c r="C23" s="179"/>
      <c r="D23" s="179"/>
      <c r="E23" s="179"/>
      <c r="F23" s="179"/>
      <c r="G23" s="183"/>
      <c r="H23" s="345"/>
    </row>
    <row r="24" spans="1:8" s="43" customFormat="1" ht="17.25" customHeight="1" hidden="1" thickBot="1">
      <c r="A24" s="111" t="s">
        <v>197</v>
      </c>
      <c r="B24" s="181"/>
      <c r="C24" s="181"/>
      <c r="D24" s="181"/>
      <c r="E24" s="181"/>
      <c r="F24" s="181"/>
      <c r="G24" s="182"/>
      <c r="H24" s="342"/>
    </row>
    <row r="25" spans="1:8" s="43" customFormat="1" ht="16.5" customHeight="1">
      <c r="A25" s="115"/>
      <c r="B25" s="183"/>
      <c r="C25" s="183"/>
      <c r="D25" s="183"/>
      <c r="E25" s="183"/>
      <c r="F25" s="179"/>
      <c r="G25" s="183"/>
      <c r="H25" s="345"/>
    </row>
    <row r="26" spans="1:8" s="43" customFormat="1" ht="18.75" customHeight="1" thickBot="1">
      <c r="A26" s="111" t="s">
        <v>172</v>
      </c>
      <c r="B26" s="182">
        <v>12</v>
      </c>
      <c r="C26" s="182">
        <v>3</v>
      </c>
      <c r="D26" s="182"/>
      <c r="E26" s="182">
        <v>12</v>
      </c>
      <c r="F26" s="181">
        <v>3</v>
      </c>
      <c r="G26" s="182"/>
      <c r="H26" s="342">
        <v>2</v>
      </c>
    </row>
    <row r="27" spans="1:8" s="43" customFormat="1" ht="15.75" customHeight="1">
      <c r="A27" s="115"/>
      <c r="B27" s="183"/>
      <c r="C27" s="183"/>
      <c r="D27" s="183"/>
      <c r="E27" s="183"/>
      <c r="F27" s="179"/>
      <c r="G27" s="183"/>
      <c r="H27" s="345"/>
    </row>
    <row r="28" spans="1:8" s="43" customFormat="1" ht="18" customHeight="1" thickBot="1">
      <c r="A28" s="102" t="s">
        <v>174</v>
      </c>
      <c r="B28" s="180">
        <v>4</v>
      </c>
      <c r="C28" s="180"/>
      <c r="D28" s="180"/>
      <c r="E28" s="180">
        <v>4</v>
      </c>
      <c r="F28" s="178"/>
      <c r="G28" s="180"/>
      <c r="H28" s="342"/>
    </row>
    <row r="29" spans="1:8" s="43" customFormat="1" ht="16.5" customHeight="1">
      <c r="A29" s="115"/>
      <c r="B29" s="183"/>
      <c r="C29" s="183"/>
      <c r="D29" s="183"/>
      <c r="E29" s="183"/>
      <c r="F29" s="179"/>
      <c r="G29" s="183"/>
      <c r="H29" s="345"/>
    </row>
    <row r="30" spans="1:8" s="43" customFormat="1" ht="18" customHeight="1" thickBot="1">
      <c r="A30" s="102" t="s">
        <v>489</v>
      </c>
      <c r="B30" s="180">
        <v>4</v>
      </c>
      <c r="C30" s="180">
        <v>3</v>
      </c>
      <c r="D30" s="180"/>
      <c r="E30" s="180">
        <v>4</v>
      </c>
      <c r="F30" s="178">
        <v>3</v>
      </c>
      <c r="G30" s="180"/>
      <c r="H30" s="342"/>
    </row>
    <row r="31" spans="1:8" s="43" customFormat="1" ht="18" customHeight="1">
      <c r="A31" s="115" t="s">
        <v>179</v>
      </c>
      <c r="B31" s="183"/>
      <c r="C31" s="183"/>
      <c r="D31" s="183"/>
      <c r="E31" s="183"/>
      <c r="F31" s="179"/>
      <c r="G31" s="183"/>
      <c r="H31" s="345"/>
    </row>
    <row r="32" spans="1:8" s="43" customFormat="1" ht="18" customHeight="1" thickBot="1">
      <c r="A32" s="102" t="s">
        <v>34</v>
      </c>
      <c r="B32" s="180">
        <v>4</v>
      </c>
      <c r="C32" s="180"/>
      <c r="D32" s="180"/>
      <c r="E32" s="180">
        <v>4</v>
      </c>
      <c r="F32" s="178"/>
      <c r="G32" s="180"/>
      <c r="H32" s="342">
        <v>1</v>
      </c>
    </row>
    <row r="33" spans="1:8" s="43" customFormat="1" ht="15" customHeight="1">
      <c r="A33" s="115"/>
      <c r="B33" s="183"/>
      <c r="C33" s="183"/>
      <c r="D33" s="183"/>
      <c r="E33" s="183"/>
      <c r="F33" s="179"/>
      <c r="G33" s="183"/>
      <c r="H33" s="345"/>
    </row>
    <row r="34" spans="1:8" s="43" customFormat="1" ht="18.75" customHeight="1" thickBot="1">
      <c r="A34" s="102" t="s">
        <v>173</v>
      </c>
      <c r="B34" s="180">
        <v>9</v>
      </c>
      <c r="C34" s="180">
        <v>3</v>
      </c>
      <c r="D34" s="180">
        <v>1</v>
      </c>
      <c r="E34" s="180">
        <v>9</v>
      </c>
      <c r="F34" s="178">
        <v>3</v>
      </c>
      <c r="G34" s="180">
        <v>1</v>
      </c>
      <c r="H34" s="342">
        <v>3</v>
      </c>
    </row>
    <row r="35" spans="1:8" s="43" customFormat="1" ht="17.25" customHeight="1">
      <c r="A35" s="115" t="s">
        <v>483</v>
      </c>
      <c r="B35" s="183"/>
      <c r="C35" s="183"/>
      <c r="D35" s="183"/>
      <c r="E35" s="183"/>
      <c r="F35" s="179"/>
      <c r="G35" s="183"/>
      <c r="H35" s="345"/>
    </row>
    <row r="36" spans="1:8" s="43" customFormat="1" ht="18.75" customHeight="1" thickBot="1">
      <c r="A36" s="102" t="s">
        <v>484</v>
      </c>
      <c r="B36" s="180">
        <v>25</v>
      </c>
      <c r="C36" s="180"/>
      <c r="D36" s="180"/>
      <c r="E36" s="180">
        <v>25</v>
      </c>
      <c r="F36" s="178"/>
      <c r="G36" s="180"/>
      <c r="H36" s="342">
        <v>1</v>
      </c>
    </row>
    <row r="37" spans="1:8" s="43" customFormat="1" ht="18.75" customHeight="1">
      <c r="A37" s="115" t="s">
        <v>485</v>
      </c>
      <c r="B37" s="183"/>
      <c r="C37" s="183"/>
      <c r="D37" s="183"/>
      <c r="E37" s="183"/>
      <c r="F37" s="179"/>
      <c r="G37" s="183"/>
      <c r="H37" s="345"/>
    </row>
    <row r="38" spans="1:8" s="43" customFormat="1" ht="18.75" customHeight="1" thickBot="1">
      <c r="A38" s="102" t="s">
        <v>484</v>
      </c>
      <c r="B38" s="180">
        <v>21</v>
      </c>
      <c r="C38" s="180"/>
      <c r="D38" s="180"/>
      <c r="E38" s="180">
        <v>21</v>
      </c>
      <c r="F38" s="178"/>
      <c r="G38" s="180"/>
      <c r="H38" s="343"/>
    </row>
    <row r="39" spans="1:8" s="43" customFormat="1" ht="4.5" customHeight="1">
      <c r="A39" s="111"/>
      <c r="B39" s="182"/>
      <c r="C39" s="182"/>
      <c r="D39" s="182"/>
      <c r="E39" s="182"/>
      <c r="F39" s="181"/>
      <c r="G39" s="182"/>
      <c r="H39" s="345"/>
    </row>
    <row r="40" spans="1:8" s="43" customFormat="1" ht="9" customHeight="1">
      <c r="A40" s="111"/>
      <c r="B40" s="182"/>
      <c r="C40" s="182"/>
      <c r="D40" s="182"/>
      <c r="E40" s="182"/>
      <c r="F40" s="181"/>
      <c r="G40" s="182"/>
      <c r="H40" s="343"/>
    </row>
    <row r="41" spans="1:8" s="43" customFormat="1" ht="20.25" hidden="1">
      <c r="A41" s="127"/>
      <c r="B41" s="183"/>
      <c r="C41" s="183"/>
      <c r="D41" s="183"/>
      <c r="E41" s="183"/>
      <c r="F41" s="179"/>
      <c r="G41" s="183"/>
      <c r="H41" s="343"/>
    </row>
    <row r="42" spans="1:8" s="43" customFormat="1" ht="21" thickBot="1">
      <c r="A42" s="102" t="s">
        <v>165</v>
      </c>
      <c r="B42" s="180">
        <f aca="true" t="shared" si="0" ref="B42:G42">B8+B10+B12+B14+B16+B18+B20+B22+B26+B28+B30+B32+B34+B36+B38</f>
        <v>370</v>
      </c>
      <c r="C42" s="180">
        <f t="shared" si="0"/>
        <v>44</v>
      </c>
      <c r="D42" s="180">
        <f t="shared" si="0"/>
        <v>1</v>
      </c>
      <c r="E42" s="180">
        <f t="shared" si="0"/>
        <v>366</v>
      </c>
      <c r="F42" s="180">
        <f t="shared" si="0"/>
        <v>44</v>
      </c>
      <c r="G42" s="180">
        <f t="shared" si="0"/>
        <v>1</v>
      </c>
      <c r="H42" s="180">
        <f>H8+H10+H12+H14+H16+H18+H20+H22+H26+H28+H30+H32+H34+H36+H38</f>
        <v>35</v>
      </c>
    </row>
    <row r="43" spans="1:8" s="3" customFormat="1" ht="15">
      <c r="A43" s="2"/>
      <c r="B43" s="185"/>
      <c r="C43" s="185"/>
      <c r="D43" s="185"/>
      <c r="E43" s="185"/>
      <c r="F43" s="185"/>
      <c r="G43" s="185"/>
      <c r="H43" s="186"/>
    </row>
    <row r="44" spans="1:8" s="169" customFormat="1" ht="15.75">
      <c r="A44" s="167"/>
      <c r="B44" s="168"/>
      <c r="C44" s="168"/>
      <c r="D44" s="168"/>
      <c r="E44" s="168"/>
      <c r="F44" s="168"/>
      <c r="G44" s="168"/>
      <c r="H44" s="199"/>
    </row>
    <row r="45" spans="1:8" s="169" customFormat="1" ht="15.75">
      <c r="A45" s="167"/>
      <c r="B45" s="168"/>
      <c r="C45" s="168"/>
      <c r="D45" s="168"/>
      <c r="E45" s="168"/>
      <c r="F45" s="168"/>
      <c r="G45" s="168"/>
      <c r="H45" s="199"/>
    </row>
    <row r="46" spans="1:8" s="169" customFormat="1" ht="15.75">
      <c r="A46" s="167"/>
      <c r="B46" s="168"/>
      <c r="C46" s="168"/>
      <c r="D46" s="168"/>
      <c r="E46" s="168"/>
      <c r="F46" s="168"/>
      <c r="G46" s="168"/>
      <c r="H46" s="199"/>
    </row>
    <row r="47" spans="1:7" ht="15.75">
      <c r="A47" s="167"/>
      <c r="B47" s="185"/>
      <c r="C47" s="185"/>
      <c r="D47" s="185"/>
      <c r="E47" s="185"/>
      <c r="F47" s="185"/>
      <c r="G47" s="185"/>
    </row>
    <row r="48" spans="1:7" ht="15.75">
      <c r="A48" s="167"/>
      <c r="B48" s="186"/>
      <c r="C48" s="186"/>
      <c r="D48" s="186"/>
      <c r="E48" s="186"/>
      <c r="F48" s="186"/>
      <c r="G48" s="186"/>
    </row>
  </sheetData>
  <sheetProtection/>
  <mergeCells count="5">
    <mergeCell ref="B4:H4"/>
    <mergeCell ref="A1:G1"/>
    <mergeCell ref="A2:G2"/>
    <mergeCell ref="B5:D5"/>
    <mergeCell ref="E5:G5"/>
  </mergeCells>
  <printOptions horizontalCentered="1"/>
  <pageMargins left="0.7874015748031497" right="0" top="1.062992125984252" bottom="0" header="0" footer="0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75" zoomScalePageLayoutView="0" workbookViewId="0" topLeftCell="A1">
      <selection activeCell="A2" sqref="A2:N2"/>
    </sheetView>
  </sheetViews>
  <sheetFormatPr defaultColWidth="9.140625" defaultRowHeight="12.75"/>
  <cols>
    <col min="1" max="1" width="3.421875" style="0" customWidth="1"/>
    <col min="2" max="2" width="33.28125" style="0" customWidth="1"/>
    <col min="3" max="3" width="12.421875" style="0" customWidth="1"/>
    <col min="4" max="4" width="8.57421875" style="0" customWidth="1"/>
    <col min="5" max="5" width="8.140625" style="0" customWidth="1"/>
    <col min="6" max="6" width="12.57421875" style="0" customWidth="1"/>
    <col min="7" max="7" width="13.421875" style="187" customWidth="1"/>
    <col min="8" max="8" width="7.28125" style="187" customWidth="1"/>
    <col min="9" max="9" width="9.00390625" style="0" customWidth="1"/>
    <col min="10" max="10" width="9.57421875" style="0" customWidth="1"/>
    <col min="11" max="12" width="9.421875" style="0" customWidth="1"/>
    <col min="13" max="13" width="9.00390625" style="0" customWidth="1"/>
    <col min="14" max="14" width="7.00390625" style="0" customWidth="1"/>
  </cols>
  <sheetData>
    <row r="1" spans="1:14" s="40" customFormat="1" ht="20.25">
      <c r="A1" s="383" t="s">
        <v>282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208">
        <v>-11</v>
      </c>
      <c r="N1" s="209" t="s">
        <v>281</v>
      </c>
    </row>
    <row r="2" spans="1:14" s="30" customFormat="1" ht="26.25">
      <c r="A2" s="419" t="s">
        <v>479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9" s="106" customFormat="1" ht="12" thickBot="1">
      <c r="A3" s="105"/>
      <c r="B3" s="105"/>
      <c r="C3" s="105"/>
      <c r="D3" s="105"/>
      <c r="E3" s="105"/>
      <c r="G3" s="189"/>
      <c r="H3" s="189"/>
      <c r="I3" s="244"/>
    </row>
    <row r="4" spans="1:14" s="16" customFormat="1" ht="18">
      <c r="A4" s="15"/>
      <c r="B4" s="28" t="s">
        <v>149</v>
      </c>
      <c r="C4" s="130" t="s">
        <v>32</v>
      </c>
      <c r="D4" s="420" t="s">
        <v>182</v>
      </c>
      <c r="E4" s="421"/>
      <c r="F4" s="422"/>
      <c r="G4" s="225" t="s">
        <v>189</v>
      </c>
      <c r="H4" s="420" t="s">
        <v>343</v>
      </c>
      <c r="I4" s="421"/>
      <c r="J4" s="421"/>
      <c r="K4" s="422"/>
      <c r="L4" s="15"/>
      <c r="M4" s="15"/>
      <c r="N4" s="15"/>
    </row>
    <row r="5" spans="1:14" s="16" customFormat="1" ht="18.75" thickBot="1">
      <c r="A5" s="32" t="s">
        <v>1</v>
      </c>
      <c r="B5" s="34" t="s">
        <v>180</v>
      </c>
      <c r="C5" s="33" t="s">
        <v>200</v>
      </c>
      <c r="D5" s="416" t="s">
        <v>183</v>
      </c>
      <c r="E5" s="417"/>
      <c r="F5" s="418"/>
      <c r="G5" s="226" t="s">
        <v>201</v>
      </c>
      <c r="H5" s="416" t="s">
        <v>344</v>
      </c>
      <c r="I5" s="417"/>
      <c r="J5" s="417"/>
      <c r="K5" s="418"/>
      <c r="L5" s="32" t="s">
        <v>208</v>
      </c>
      <c r="M5" s="32" t="s">
        <v>204</v>
      </c>
      <c r="N5" s="32" t="s">
        <v>205</v>
      </c>
    </row>
    <row r="6" spans="1:14" s="16" customFormat="1" ht="18">
      <c r="A6" s="32" t="s">
        <v>231</v>
      </c>
      <c r="B6" s="34" t="s">
        <v>181</v>
      </c>
      <c r="C6" s="33" t="s">
        <v>199</v>
      </c>
      <c r="D6" s="15" t="s">
        <v>184</v>
      </c>
      <c r="E6" s="15" t="s">
        <v>184</v>
      </c>
      <c r="F6" s="15" t="s">
        <v>187</v>
      </c>
      <c r="G6" s="226" t="s">
        <v>203</v>
      </c>
      <c r="H6" s="257" t="s">
        <v>342</v>
      </c>
      <c r="I6" s="34" t="s">
        <v>310</v>
      </c>
      <c r="J6" s="32" t="s">
        <v>190</v>
      </c>
      <c r="K6" s="32" t="s">
        <v>190</v>
      </c>
      <c r="L6" s="32" t="s">
        <v>209</v>
      </c>
      <c r="M6" s="32" t="s">
        <v>19</v>
      </c>
      <c r="N6" s="32" t="s">
        <v>206</v>
      </c>
    </row>
    <row r="7" spans="1:14" s="16" customFormat="1" ht="18.75" thickBot="1">
      <c r="A7" s="22" t="s">
        <v>230</v>
      </c>
      <c r="B7" s="31"/>
      <c r="C7" s="21"/>
      <c r="D7" s="22" t="s">
        <v>185</v>
      </c>
      <c r="E7" s="22" t="s">
        <v>186</v>
      </c>
      <c r="F7" s="22" t="s">
        <v>188</v>
      </c>
      <c r="G7" s="18" t="s">
        <v>202</v>
      </c>
      <c r="H7" s="258" t="s">
        <v>191</v>
      </c>
      <c r="I7" s="31" t="s">
        <v>191</v>
      </c>
      <c r="J7" s="22" t="s">
        <v>192</v>
      </c>
      <c r="K7" s="22" t="s">
        <v>193</v>
      </c>
      <c r="L7" s="22"/>
      <c r="M7" s="22"/>
      <c r="N7" s="22" t="s">
        <v>207</v>
      </c>
    </row>
    <row r="8" spans="1:14" s="104" customFormat="1" ht="21" thickBot="1">
      <c r="A8" s="125">
        <v>1</v>
      </c>
      <c r="B8" s="111" t="s">
        <v>20</v>
      </c>
      <c r="C8" s="118">
        <v>16</v>
      </c>
      <c r="D8" s="125">
        <v>7</v>
      </c>
      <c r="E8" s="111">
        <v>9</v>
      </c>
      <c r="F8" s="118"/>
      <c r="G8" s="246"/>
      <c r="H8" s="246"/>
      <c r="I8" s="231">
        <v>1</v>
      </c>
      <c r="J8" s="111"/>
      <c r="K8" s="118">
        <v>15</v>
      </c>
      <c r="L8" s="111">
        <v>16</v>
      </c>
      <c r="M8" s="118"/>
      <c r="N8" s="111"/>
    </row>
    <row r="9" spans="1:14" s="104" customFormat="1" ht="20.25">
      <c r="A9" s="124">
        <v>2</v>
      </c>
      <c r="B9" s="115" t="s">
        <v>167</v>
      </c>
      <c r="C9" s="116"/>
      <c r="D9" s="115"/>
      <c r="E9" s="116"/>
      <c r="F9" s="115"/>
      <c r="G9" s="179"/>
      <c r="H9" s="183"/>
      <c r="I9" s="115"/>
      <c r="J9" s="115"/>
      <c r="K9" s="116"/>
      <c r="L9" s="115"/>
      <c r="M9" s="116"/>
      <c r="N9" s="115"/>
    </row>
    <row r="10" spans="1:14" s="104" customFormat="1" ht="20.25">
      <c r="A10" s="125"/>
      <c r="B10" s="237" t="s">
        <v>302</v>
      </c>
      <c r="C10" s="238">
        <f>C11+C12+C13+C14+C15</f>
        <v>8</v>
      </c>
      <c r="D10" s="237">
        <f>D11+D12+D13+D14+D15</f>
        <v>6</v>
      </c>
      <c r="E10" s="237">
        <f aca="true" t="shared" si="0" ref="E10:M10">E11+E12+E13+E14+E15</f>
        <v>2</v>
      </c>
      <c r="F10" s="237">
        <f t="shared" si="0"/>
        <v>0</v>
      </c>
      <c r="G10" s="237">
        <f t="shared" si="0"/>
        <v>0</v>
      </c>
      <c r="H10" s="237">
        <f t="shared" si="0"/>
        <v>1</v>
      </c>
      <c r="I10" s="237">
        <f t="shared" si="0"/>
        <v>1</v>
      </c>
      <c r="J10" s="237">
        <f t="shared" si="0"/>
        <v>2</v>
      </c>
      <c r="K10" s="237">
        <f t="shared" si="0"/>
        <v>4</v>
      </c>
      <c r="L10" s="237">
        <f t="shared" si="0"/>
        <v>7</v>
      </c>
      <c r="M10" s="237">
        <f t="shared" si="0"/>
        <v>1</v>
      </c>
      <c r="N10" s="237"/>
    </row>
    <row r="11" spans="1:14" s="153" customFormat="1" ht="18">
      <c r="A11" s="234"/>
      <c r="B11" s="92" t="s">
        <v>303</v>
      </c>
      <c r="C11" s="235">
        <v>1</v>
      </c>
      <c r="D11" s="92">
        <v>1</v>
      </c>
      <c r="E11" s="235"/>
      <c r="F11" s="92"/>
      <c r="G11" s="236"/>
      <c r="H11" s="262"/>
      <c r="I11" s="249"/>
      <c r="J11" s="92"/>
      <c r="K11" s="235">
        <v>1</v>
      </c>
      <c r="L11" s="92">
        <v>1</v>
      </c>
      <c r="M11" s="235"/>
      <c r="N11" s="92"/>
    </row>
    <row r="12" spans="1:14" s="153" customFormat="1" ht="18">
      <c r="A12" s="234"/>
      <c r="B12" s="92" t="s">
        <v>304</v>
      </c>
      <c r="C12" s="235">
        <v>2</v>
      </c>
      <c r="D12" s="92">
        <v>2</v>
      </c>
      <c r="E12" s="235"/>
      <c r="F12" s="92"/>
      <c r="G12" s="236"/>
      <c r="H12" s="262"/>
      <c r="I12" s="92">
        <v>1</v>
      </c>
      <c r="J12" s="92"/>
      <c r="K12" s="235">
        <v>1</v>
      </c>
      <c r="L12" s="92">
        <v>2</v>
      </c>
      <c r="M12" s="235"/>
      <c r="N12" s="92"/>
    </row>
    <row r="13" spans="1:14" s="153" customFormat="1" ht="18">
      <c r="A13" s="234"/>
      <c r="B13" s="92" t="s">
        <v>366</v>
      </c>
      <c r="C13" s="235">
        <v>1</v>
      </c>
      <c r="D13" s="92"/>
      <c r="E13" s="235">
        <v>1</v>
      </c>
      <c r="F13" s="92"/>
      <c r="G13" s="236"/>
      <c r="H13" s="262">
        <v>1</v>
      </c>
      <c r="I13" s="92"/>
      <c r="J13" s="92"/>
      <c r="K13" s="235"/>
      <c r="L13" s="92"/>
      <c r="M13" s="235">
        <v>1</v>
      </c>
      <c r="N13" s="92"/>
    </row>
    <row r="14" spans="1:14" s="153" customFormat="1" ht="18">
      <c r="A14" s="234"/>
      <c r="B14" s="92" t="s">
        <v>305</v>
      </c>
      <c r="C14" s="235">
        <v>2</v>
      </c>
      <c r="D14" s="92">
        <v>2</v>
      </c>
      <c r="E14" s="235"/>
      <c r="F14" s="92"/>
      <c r="G14" s="236"/>
      <c r="H14" s="262"/>
      <c r="I14" s="92"/>
      <c r="J14" s="92">
        <v>1</v>
      </c>
      <c r="K14" s="235">
        <v>1</v>
      </c>
      <c r="L14" s="92">
        <v>2</v>
      </c>
      <c r="M14" s="235"/>
      <c r="N14" s="92"/>
    </row>
    <row r="15" spans="1:14" s="153" customFormat="1" ht="18.75" thickBot="1">
      <c r="A15" s="234"/>
      <c r="B15" s="92" t="s">
        <v>306</v>
      </c>
      <c r="C15" s="235">
        <v>2</v>
      </c>
      <c r="D15" s="217">
        <v>1</v>
      </c>
      <c r="E15" s="235">
        <v>1</v>
      </c>
      <c r="F15" s="217"/>
      <c r="G15" s="236"/>
      <c r="H15" s="262"/>
      <c r="I15" s="217"/>
      <c r="J15" s="217">
        <v>1</v>
      </c>
      <c r="K15" s="235">
        <v>1</v>
      </c>
      <c r="L15" s="217">
        <v>2</v>
      </c>
      <c r="M15" s="235"/>
      <c r="N15" s="92"/>
    </row>
    <row r="16" spans="1:14" s="104" customFormat="1" ht="21" thickBot="1">
      <c r="A16" s="230">
        <v>3</v>
      </c>
      <c r="B16" s="231" t="s">
        <v>168</v>
      </c>
      <c r="C16" s="232">
        <v>7</v>
      </c>
      <c r="D16" s="230">
        <v>6</v>
      </c>
      <c r="E16" s="231">
        <v>1</v>
      </c>
      <c r="F16" s="232"/>
      <c r="G16" s="247"/>
      <c r="H16" s="263">
        <v>1</v>
      </c>
      <c r="I16" s="231"/>
      <c r="J16" s="231"/>
      <c r="K16" s="232">
        <v>6</v>
      </c>
      <c r="L16" s="231">
        <v>7</v>
      </c>
      <c r="M16" s="232"/>
      <c r="N16" s="231"/>
    </row>
    <row r="17" spans="1:14" s="104" customFormat="1" ht="21" thickBot="1">
      <c r="A17" s="230">
        <v>4</v>
      </c>
      <c r="B17" s="231" t="s">
        <v>244</v>
      </c>
      <c r="C17" s="232">
        <v>4</v>
      </c>
      <c r="D17" s="230">
        <v>4</v>
      </c>
      <c r="E17" s="231"/>
      <c r="F17" s="232"/>
      <c r="G17" s="247"/>
      <c r="H17" s="263"/>
      <c r="I17" s="231">
        <v>1</v>
      </c>
      <c r="J17" s="231"/>
      <c r="K17" s="232">
        <v>3</v>
      </c>
      <c r="L17" s="231">
        <v>4</v>
      </c>
      <c r="M17" s="232"/>
      <c r="N17" s="231"/>
    </row>
    <row r="18" spans="1:14" s="104" customFormat="1" ht="20.25">
      <c r="A18" s="124">
        <v>5</v>
      </c>
      <c r="B18" s="115" t="s">
        <v>196</v>
      </c>
      <c r="C18" s="116"/>
      <c r="D18" s="124"/>
      <c r="E18" s="115"/>
      <c r="F18" s="116"/>
      <c r="G18" s="248"/>
      <c r="H18" s="183"/>
      <c r="I18" s="115"/>
      <c r="J18" s="115"/>
      <c r="K18" s="116"/>
      <c r="L18" s="115"/>
      <c r="M18" s="116"/>
      <c r="N18" s="115"/>
    </row>
    <row r="19" spans="1:14" s="218" customFormat="1" ht="21" thickBot="1">
      <c r="A19" s="233"/>
      <c r="B19" s="180" t="s">
        <v>197</v>
      </c>
      <c r="C19" s="178">
        <v>4</v>
      </c>
      <c r="D19" s="233">
        <v>3</v>
      </c>
      <c r="E19" s="180">
        <v>1</v>
      </c>
      <c r="F19" s="178"/>
      <c r="G19" s="233"/>
      <c r="H19" s="180">
        <v>1</v>
      </c>
      <c r="I19" s="180">
        <v>1</v>
      </c>
      <c r="J19" s="180">
        <v>1</v>
      </c>
      <c r="K19" s="178">
        <v>1</v>
      </c>
      <c r="L19" s="180">
        <v>4</v>
      </c>
      <c r="M19" s="178"/>
      <c r="N19" s="180"/>
    </row>
    <row r="20" spans="1:14" s="104" customFormat="1" ht="21" thickBot="1">
      <c r="A20" s="125">
        <v>6</v>
      </c>
      <c r="B20" s="287" t="s">
        <v>365</v>
      </c>
      <c r="C20" s="118">
        <v>2</v>
      </c>
      <c r="D20" s="125">
        <v>1</v>
      </c>
      <c r="E20" s="111">
        <v>1</v>
      </c>
      <c r="F20" s="118"/>
      <c r="G20" s="246"/>
      <c r="H20" s="182">
        <v>1</v>
      </c>
      <c r="I20" s="231"/>
      <c r="J20" s="111"/>
      <c r="K20" s="118">
        <v>1</v>
      </c>
      <c r="L20" s="111">
        <v>1</v>
      </c>
      <c r="M20" s="118">
        <v>1</v>
      </c>
      <c r="N20" s="111"/>
    </row>
    <row r="21" spans="1:14" s="104" customFormat="1" ht="20.25">
      <c r="A21" s="124">
        <v>7</v>
      </c>
      <c r="B21" s="115" t="s">
        <v>198</v>
      </c>
      <c r="C21" s="116"/>
      <c r="D21" s="124"/>
      <c r="E21" s="115"/>
      <c r="F21" s="116"/>
      <c r="G21" s="248"/>
      <c r="H21" s="183"/>
      <c r="I21" s="115"/>
      <c r="J21" s="115"/>
      <c r="K21" s="116"/>
      <c r="L21" s="115"/>
      <c r="M21" s="116"/>
      <c r="N21" s="115"/>
    </row>
    <row r="22" spans="1:14" s="104" customFormat="1" ht="21" thickBot="1">
      <c r="A22" s="125"/>
      <c r="B22" s="111" t="s">
        <v>162</v>
      </c>
      <c r="C22" s="118">
        <v>2</v>
      </c>
      <c r="D22" s="125">
        <v>1</v>
      </c>
      <c r="E22" s="111">
        <v>1</v>
      </c>
      <c r="F22" s="118"/>
      <c r="G22" s="246"/>
      <c r="H22" s="182">
        <v>1</v>
      </c>
      <c r="I22" s="102">
        <v>1</v>
      </c>
      <c r="J22" s="111"/>
      <c r="K22" s="118"/>
      <c r="L22" s="111"/>
      <c r="M22" s="118">
        <v>2</v>
      </c>
      <c r="N22" s="111"/>
    </row>
    <row r="23" spans="1:14" s="104" customFormat="1" ht="20.25">
      <c r="A23" s="124"/>
      <c r="B23" s="115" t="s">
        <v>169</v>
      </c>
      <c r="C23" s="115">
        <f>C8+C10+C16+C17+C19+C20+C22</f>
        <v>43</v>
      </c>
      <c r="D23" s="115">
        <f aca="true" t="shared" si="1" ref="D23:N23">D8+D10+D16+D17+D19+D20+D22</f>
        <v>28</v>
      </c>
      <c r="E23" s="115">
        <f t="shared" si="1"/>
        <v>15</v>
      </c>
      <c r="F23" s="115">
        <f t="shared" si="1"/>
        <v>0</v>
      </c>
      <c r="G23" s="124">
        <f t="shared" si="1"/>
        <v>0</v>
      </c>
      <c r="H23" s="124">
        <f t="shared" si="1"/>
        <v>5</v>
      </c>
      <c r="I23" s="115">
        <f t="shared" si="1"/>
        <v>5</v>
      </c>
      <c r="J23" s="115">
        <f t="shared" si="1"/>
        <v>3</v>
      </c>
      <c r="K23" s="115">
        <f t="shared" si="1"/>
        <v>30</v>
      </c>
      <c r="L23" s="115">
        <f t="shared" si="1"/>
        <v>39</v>
      </c>
      <c r="M23" s="115">
        <f t="shared" si="1"/>
        <v>4</v>
      </c>
      <c r="N23" s="115">
        <f t="shared" si="1"/>
        <v>0</v>
      </c>
    </row>
    <row r="24" spans="1:14" s="148" customFormat="1" ht="13.5" customHeight="1" thickBot="1">
      <c r="A24" s="145"/>
      <c r="B24" s="146"/>
      <c r="C24" s="146"/>
      <c r="D24" s="147"/>
      <c r="E24" s="146"/>
      <c r="F24" s="147"/>
      <c r="G24" s="227"/>
      <c r="H24" s="261"/>
      <c r="I24" s="245"/>
      <c r="J24" s="146"/>
      <c r="K24" s="147"/>
      <c r="L24" s="146"/>
      <c r="M24" s="147"/>
      <c r="N24" s="146"/>
    </row>
  </sheetData>
  <sheetProtection/>
  <mergeCells count="6">
    <mergeCell ref="D5:F5"/>
    <mergeCell ref="H5:K5"/>
    <mergeCell ref="A1:L1"/>
    <mergeCell ref="A2:N2"/>
    <mergeCell ref="D4:F4"/>
    <mergeCell ref="H4:K4"/>
  </mergeCells>
  <printOptions horizontalCentered="1" verticalCentered="1"/>
  <pageMargins left="0" right="0" top="0.984251968503937" bottom="0" header="0" footer="0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71"/>
  <sheetViews>
    <sheetView tabSelected="1" zoomScaleSheetLayoutView="100" zoomScalePageLayoutView="0" workbookViewId="0" topLeftCell="A5">
      <selection activeCell="G55" sqref="G55"/>
    </sheetView>
  </sheetViews>
  <sheetFormatPr defaultColWidth="9.140625" defaultRowHeight="12.75"/>
  <cols>
    <col min="1" max="1" width="8.00390625" style="0" customWidth="1"/>
    <col min="2" max="2" width="27.421875" style="0" customWidth="1"/>
    <col min="3" max="3" width="20.421875" style="0" customWidth="1"/>
    <col min="4" max="4" width="11.7109375" style="0" customWidth="1"/>
    <col min="5" max="5" width="9.28125" style="0" customWidth="1"/>
    <col min="6" max="6" width="21.28125" style="0" customWidth="1"/>
    <col min="7" max="7" width="50.28125" style="0" customWidth="1"/>
    <col min="8" max="8" width="35.00390625" style="0" customWidth="1"/>
    <col min="9" max="9" width="9.00390625" style="0" customWidth="1"/>
  </cols>
  <sheetData>
    <row r="1" spans="2:9" ht="18.75" customHeight="1">
      <c r="B1" s="440" t="s">
        <v>166</v>
      </c>
      <c r="C1" s="440"/>
      <c r="D1" s="440"/>
      <c r="E1" s="440"/>
      <c r="F1" s="440"/>
      <c r="G1" s="440"/>
      <c r="H1" s="6"/>
      <c r="I1" s="6"/>
    </row>
    <row r="2" spans="2:10" ht="26.25">
      <c r="B2" s="384" t="s">
        <v>175</v>
      </c>
      <c r="C2" s="384"/>
      <c r="D2" s="384"/>
      <c r="E2" s="384"/>
      <c r="F2" s="384"/>
      <c r="G2" s="384"/>
      <c r="H2" s="384"/>
      <c r="I2" s="10"/>
      <c r="J2" s="10"/>
    </row>
    <row r="3" spans="2:10" s="106" customFormat="1" ht="7.5" customHeight="1" thickBot="1">
      <c r="B3" s="148"/>
      <c r="C3" s="148"/>
      <c r="D3" s="148"/>
      <c r="E3" s="148"/>
      <c r="F3" s="148"/>
      <c r="G3" s="148"/>
      <c r="H3" s="148"/>
      <c r="I3" s="207"/>
      <c r="J3" s="207"/>
    </row>
    <row r="4" spans="1:8" s="16" customFormat="1" ht="18">
      <c r="A4" s="15" t="s">
        <v>1</v>
      </c>
      <c r="B4" s="14" t="s">
        <v>26</v>
      </c>
      <c r="C4" s="14" t="s">
        <v>28</v>
      </c>
      <c r="D4" s="14" t="s">
        <v>30</v>
      </c>
      <c r="E4" s="14" t="s">
        <v>285</v>
      </c>
      <c r="F4" s="14" t="s">
        <v>33</v>
      </c>
      <c r="G4" s="420" t="s">
        <v>567</v>
      </c>
      <c r="H4" s="422"/>
    </row>
    <row r="5" spans="1:8" s="16" customFormat="1" ht="18">
      <c r="A5" s="32" t="s">
        <v>2</v>
      </c>
      <c r="B5" s="72" t="s">
        <v>27</v>
      </c>
      <c r="C5" s="72" t="s">
        <v>29</v>
      </c>
      <c r="D5" s="157" t="s">
        <v>283</v>
      </c>
      <c r="E5" s="157" t="s">
        <v>286</v>
      </c>
      <c r="F5" s="157" t="s">
        <v>34</v>
      </c>
      <c r="G5" s="441" t="s">
        <v>568</v>
      </c>
      <c r="H5" s="442"/>
    </row>
    <row r="6" spans="1:8" s="16" customFormat="1" ht="18.75" thickBot="1">
      <c r="A6" s="32"/>
      <c r="B6" s="17"/>
      <c r="C6" s="17"/>
      <c r="D6" s="158" t="s">
        <v>284</v>
      </c>
      <c r="E6" s="158" t="s">
        <v>486</v>
      </c>
      <c r="F6" s="158"/>
      <c r="G6" s="443"/>
      <c r="H6" s="444"/>
    </row>
    <row r="7" spans="1:8" s="52" customFormat="1" ht="15" thickBot="1">
      <c r="A7" s="49">
        <v>1</v>
      </c>
      <c r="B7" s="155">
        <v>2</v>
      </c>
      <c r="C7" s="154">
        <v>3</v>
      </c>
      <c r="D7" s="156">
        <v>4</v>
      </c>
      <c r="E7" s="159">
        <v>5</v>
      </c>
      <c r="F7" s="156">
        <v>6</v>
      </c>
      <c r="G7" s="445">
        <v>7</v>
      </c>
      <c r="H7" s="446"/>
    </row>
    <row r="8" spans="1:8" s="13" customFormat="1" ht="18">
      <c r="A8" s="23">
        <v>1</v>
      </c>
      <c r="B8" s="24" t="s">
        <v>36</v>
      </c>
      <c r="C8" s="23" t="s">
        <v>562</v>
      </c>
      <c r="D8" s="23" t="s">
        <v>40</v>
      </c>
      <c r="E8" s="203">
        <v>108</v>
      </c>
      <c r="F8" s="24" t="s">
        <v>264</v>
      </c>
      <c r="G8" s="434" t="s">
        <v>506</v>
      </c>
      <c r="H8" s="428"/>
    </row>
    <row r="9" spans="1:8" s="13" customFormat="1" ht="18">
      <c r="A9" s="23"/>
      <c r="B9" s="24" t="s">
        <v>37</v>
      </c>
      <c r="C9" s="23" t="s">
        <v>508</v>
      </c>
      <c r="D9" s="23" t="s">
        <v>39</v>
      </c>
      <c r="E9" s="203"/>
      <c r="F9" s="24" t="s">
        <v>79</v>
      </c>
      <c r="G9" s="430" t="s">
        <v>582</v>
      </c>
      <c r="H9" s="437"/>
    </row>
    <row r="10" spans="1:8" s="13" customFormat="1" ht="18">
      <c r="A10" s="23"/>
      <c r="B10" s="24"/>
      <c r="C10" s="23" t="s">
        <v>524</v>
      </c>
      <c r="D10" s="23"/>
      <c r="E10" s="203"/>
      <c r="F10" s="24" t="s">
        <v>73</v>
      </c>
      <c r="G10" s="435"/>
      <c r="H10" s="431"/>
    </row>
    <row r="11" spans="1:8" s="13" customFormat="1" ht="4.5" customHeight="1" thickBot="1">
      <c r="A11" s="23"/>
      <c r="B11" s="24"/>
      <c r="C11" s="23"/>
      <c r="D11" s="23"/>
      <c r="E11" s="203"/>
      <c r="F11" s="24"/>
      <c r="G11" s="435"/>
      <c r="H11" s="431"/>
    </row>
    <row r="12" spans="1:8" s="13" customFormat="1" ht="54.75" customHeight="1">
      <c r="A12" s="12">
        <v>2</v>
      </c>
      <c r="B12" s="11" t="s">
        <v>42</v>
      </c>
      <c r="C12" s="351" t="s">
        <v>562</v>
      </c>
      <c r="D12" s="12" t="s">
        <v>40</v>
      </c>
      <c r="E12" s="204">
        <v>64</v>
      </c>
      <c r="F12" s="11" t="s">
        <v>490</v>
      </c>
      <c r="G12" s="438" t="s">
        <v>583</v>
      </c>
      <c r="H12" s="491"/>
    </row>
    <row r="13" spans="1:8" s="13" customFormat="1" ht="54.75" customHeight="1">
      <c r="A13" s="23"/>
      <c r="B13" s="367" t="s">
        <v>37</v>
      </c>
      <c r="C13" s="368" t="s">
        <v>508</v>
      </c>
      <c r="D13" s="370" t="s">
        <v>39</v>
      </c>
      <c r="E13" s="26"/>
      <c r="F13" s="367" t="s">
        <v>571</v>
      </c>
      <c r="G13" s="492" t="s">
        <v>592</v>
      </c>
      <c r="H13" s="493"/>
    </row>
    <row r="14" spans="1:8" s="13" customFormat="1" ht="39.75" customHeight="1" thickBot="1">
      <c r="A14" s="68"/>
      <c r="B14" s="64"/>
      <c r="C14" s="369" t="s">
        <v>524</v>
      </c>
      <c r="D14" s="68"/>
      <c r="E14" s="65"/>
      <c r="F14" s="381" t="s">
        <v>73</v>
      </c>
      <c r="G14" s="449" t="s">
        <v>584</v>
      </c>
      <c r="H14" s="450"/>
    </row>
    <row r="15" spans="1:8" s="13" customFormat="1" ht="3" customHeight="1" hidden="1" thickBot="1">
      <c r="A15" s="68"/>
      <c r="B15" s="24"/>
      <c r="C15" s="23"/>
      <c r="D15" s="23"/>
      <c r="E15" s="26"/>
      <c r="F15" s="24"/>
      <c r="G15" s="425"/>
      <c r="H15" s="426"/>
    </row>
    <row r="16" spans="1:8" s="13" customFormat="1" ht="18">
      <c r="A16" s="23">
        <v>3</v>
      </c>
      <c r="B16" s="11" t="s">
        <v>47</v>
      </c>
      <c r="C16" s="12" t="s">
        <v>50</v>
      </c>
      <c r="D16" s="12">
        <v>1981</v>
      </c>
      <c r="E16" s="288">
        <v>15</v>
      </c>
      <c r="F16" s="11" t="s">
        <v>53</v>
      </c>
      <c r="G16" s="430" t="s">
        <v>575</v>
      </c>
      <c r="H16" s="431"/>
    </row>
    <row r="17" spans="1:8" s="13" customFormat="1" ht="18">
      <c r="A17" s="23"/>
      <c r="B17" s="24" t="s">
        <v>48</v>
      </c>
      <c r="C17" s="23" t="s">
        <v>51</v>
      </c>
      <c r="D17" s="23"/>
      <c r="E17" s="26"/>
      <c r="F17" s="24"/>
      <c r="G17" s="430" t="s">
        <v>594</v>
      </c>
      <c r="H17" s="437"/>
    </row>
    <row r="18" spans="1:8" s="13" customFormat="1" ht="18.75">
      <c r="A18" s="23"/>
      <c r="B18" s="96" t="s">
        <v>49</v>
      </c>
      <c r="C18" s="92" t="s">
        <v>52</v>
      </c>
      <c r="D18" s="23"/>
      <c r="E18" s="26"/>
      <c r="F18" s="24"/>
      <c r="G18" s="430" t="s">
        <v>595</v>
      </c>
      <c r="H18" s="431"/>
    </row>
    <row r="19" spans="1:8" s="13" customFormat="1" ht="0.75" customHeight="1" thickBot="1">
      <c r="A19" s="23"/>
      <c r="B19" s="93"/>
      <c r="C19" s="23"/>
      <c r="D19" s="23"/>
      <c r="E19" s="26"/>
      <c r="F19" s="24"/>
      <c r="G19" s="425"/>
      <c r="H19" s="426"/>
    </row>
    <row r="20" spans="1:8" s="13" customFormat="1" ht="18">
      <c r="A20" s="12">
        <v>4</v>
      </c>
      <c r="B20" s="11" t="s">
        <v>54</v>
      </c>
      <c r="C20" s="12" t="s">
        <v>60</v>
      </c>
      <c r="D20" s="12">
        <v>1992</v>
      </c>
      <c r="E20" s="204">
        <v>32</v>
      </c>
      <c r="F20" s="11" t="s">
        <v>572</v>
      </c>
      <c r="G20" s="427" t="s">
        <v>585</v>
      </c>
      <c r="H20" s="436"/>
    </row>
    <row r="21" spans="1:8" s="13" customFormat="1" ht="20.25">
      <c r="A21" s="23"/>
      <c r="B21" s="93" t="s">
        <v>55</v>
      </c>
      <c r="C21" s="23" t="s">
        <v>59</v>
      </c>
      <c r="D21" s="23"/>
      <c r="E21" s="26"/>
      <c r="F21" s="24"/>
      <c r="G21" s="429"/>
      <c r="H21" s="432"/>
    </row>
    <row r="22" spans="1:8" s="13" customFormat="1" ht="18.75" thickBot="1">
      <c r="A22" s="68"/>
      <c r="B22" s="24"/>
      <c r="C22" s="23" t="s">
        <v>38</v>
      </c>
      <c r="D22" s="23"/>
      <c r="E22" s="26"/>
      <c r="F22" s="64"/>
      <c r="G22" s="447"/>
      <c r="H22" s="448"/>
    </row>
    <row r="23" spans="1:8" s="13" customFormat="1" ht="18">
      <c r="A23" s="23">
        <v>5</v>
      </c>
      <c r="B23" s="11" t="s">
        <v>47</v>
      </c>
      <c r="C23" s="12" t="s">
        <v>288</v>
      </c>
      <c r="D23" s="12">
        <v>1998</v>
      </c>
      <c r="E23" s="29">
        <v>10</v>
      </c>
      <c r="F23" s="11" t="s">
        <v>63</v>
      </c>
      <c r="G23" s="427"/>
      <c r="H23" s="428"/>
    </row>
    <row r="24" spans="1:8" s="13" customFormat="1" ht="18">
      <c r="A24" s="23"/>
      <c r="B24" s="24" t="s">
        <v>61</v>
      </c>
      <c r="C24" s="23" t="s">
        <v>71</v>
      </c>
      <c r="D24" s="23"/>
      <c r="E24" s="26"/>
      <c r="F24" s="24"/>
      <c r="G24" s="429"/>
      <c r="H24" s="432"/>
    </row>
    <row r="25" spans="1:8" s="13" customFormat="1" ht="20.25">
      <c r="A25" s="23"/>
      <c r="B25" s="93" t="s">
        <v>62</v>
      </c>
      <c r="C25" s="23" t="s">
        <v>38</v>
      </c>
      <c r="D25" s="23"/>
      <c r="E25" s="26"/>
      <c r="F25" s="24"/>
      <c r="G25" s="430" t="s">
        <v>563</v>
      </c>
      <c r="H25" s="431"/>
    </row>
    <row r="26" spans="1:8" s="13" customFormat="1" ht="21" thickBot="1">
      <c r="A26" s="23"/>
      <c r="B26" s="93"/>
      <c r="C26" s="23"/>
      <c r="D26" s="23"/>
      <c r="E26" s="26"/>
      <c r="F26" s="24"/>
      <c r="G26" s="451"/>
      <c r="H26" s="452"/>
    </row>
    <row r="27" spans="1:8" s="19" customFormat="1" ht="18">
      <c r="A27" s="12">
        <v>6</v>
      </c>
      <c r="B27" s="29" t="s">
        <v>47</v>
      </c>
      <c r="C27" s="251" t="s">
        <v>245</v>
      </c>
      <c r="D27" s="29">
        <v>2009</v>
      </c>
      <c r="E27" s="12">
        <v>8</v>
      </c>
      <c r="F27" s="255" t="s">
        <v>171</v>
      </c>
      <c r="G27" s="438" t="s">
        <v>577</v>
      </c>
      <c r="H27" s="439"/>
    </row>
    <row r="28" spans="1:8" s="19" customFormat="1" ht="18">
      <c r="A28" s="70"/>
      <c r="B28" s="235" t="s">
        <v>296</v>
      </c>
      <c r="C28" s="23" t="s">
        <v>177</v>
      </c>
      <c r="D28" s="26"/>
      <c r="E28" s="23"/>
      <c r="F28" s="26"/>
      <c r="G28" s="430" t="s">
        <v>576</v>
      </c>
      <c r="H28" s="432"/>
    </row>
    <row r="29" spans="1:8" s="19" customFormat="1" ht="20.25">
      <c r="A29" s="70"/>
      <c r="B29" s="108" t="s">
        <v>487</v>
      </c>
      <c r="C29" s="92" t="s">
        <v>246</v>
      </c>
      <c r="D29" s="26"/>
      <c r="E29" s="23"/>
      <c r="F29" s="26"/>
      <c r="G29" s="430"/>
      <c r="H29" s="431"/>
    </row>
    <row r="30" spans="1:8" s="19" customFormat="1" ht="0.75" customHeight="1" thickBot="1">
      <c r="A30" s="70"/>
      <c r="B30" s="108"/>
      <c r="C30" s="23"/>
      <c r="D30" s="26"/>
      <c r="E30" s="23"/>
      <c r="F30" s="26"/>
      <c r="G30" s="429"/>
      <c r="H30" s="432"/>
    </row>
    <row r="31" spans="1:8" s="13" customFormat="1" ht="20.25">
      <c r="A31" s="11">
        <v>7</v>
      </c>
      <c r="B31" s="205" t="s">
        <v>495</v>
      </c>
      <c r="C31" s="254" t="s">
        <v>331</v>
      </c>
      <c r="D31" s="11">
        <v>2013</v>
      </c>
      <c r="E31" s="11">
        <v>20</v>
      </c>
      <c r="F31" s="254" t="s">
        <v>264</v>
      </c>
      <c r="G31" s="427" t="s">
        <v>586</v>
      </c>
      <c r="H31" s="494"/>
    </row>
    <row r="32" spans="1:8" s="13" customFormat="1" ht="20.25">
      <c r="A32" s="24"/>
      <c r="B32" s="206" t="s">
        <v>252</v>
      </c>
      <c r="C32" s="234" t="s">
        <v>332</v>
      </c>
      <c r="D32" s="24"/>
      <c r="E32" s="24"/>
      <c r="F32" s="234" t="s">
        <v>564</v>
      </c>
      <c r="G32" s="430" t="s">
        <v>587</v>
      </c>
      <c r="H32" s="495"/>
    </row>
    <row r="33" spans="1:8" s="13" customFormat="1" ht="20.25">
      <c r="A33" s="24"/>
      <c r="B33" s="93" t="s">
        <v>496</v>
      </c>
      <c r="C33" s="234" t="s">
        <v>333</v>
      </c>
      <c r="D33" s="24"/>
      <c r="E33" s="24"/>
      <c r="F33" s="234" t="s">
        <v>73</v>
      </c>
      <c r="G33" s="286" t="s">
        <v>596</v>
      </c>
      <c r="H33" s="27"/>
    </row>
    <row r="34" spans="1:8" s="13" customFormat="1" ht="20.25">
      <c r="A34" s="24"/>
      <c r="B34" s="93"/>
      <c r="C34" s="234" t="s">
        <v>249</v>
      </c>
      <c r="D34" s="24"/>
      <c r="E34" s="24"/>
      <c r="F34" s="24"/>
      <c r="G34" s="286" t="s">
        <v>574</v>
      </c>
      <c r="H34" s="346"/>
    </row>
    <row r="35" spans="1:8" s="359" customFormat="1" ht="20.25" customHeight="1">
      <c r="A35" s="358"/>
      <c r="B35" s="356"/>
      <c r="C35" s="234" t="s">
        <v>250</v>
      </c>
      <c r="D35" s="358"/>
      <c r="E35" s="358"/>
      <c r="F35" s="358"/>
      <c r="G35" s="430" t="s">
        <v>597</v>
      </c>
      <c r="H35" s="496"/>
    </row>
    <row r="36" spans="1:8" s="13" customFormat="1" ht="20.25">
      <c r="A36" s="24"/>
      <c r="B36" s="93"/>
      <c r="C36" s="234" t="s">
        <v>38</v>
      </c>
      <c r="D36" s="24"/>
      <c r="E36" s="24"/>
      <c r="F36" s="24"/>
      <c r="G36" s="435"/>
      <c r="H36" s="431"/>
    </row>
    <row r="37" spans="1:8" s="13" customFormat="1" ht="21" thickBot="1">
      <c r="A37" s="64"/>
      <c r="B37" s="101"/>
      <c r="C37" s="64"/>
      <c r="D37" s="64"/>
      <c r="E37" s="64"/>
      <c r="F37" s="64"/>
      <c r="G37" s="425"/>
      <c r="H37" s="426"/>
    </row>
    <row r="38" spans="2:8" s="13" customFormat="1" ht="24.75" customHeight="1" thickBot="1">
      <c r="B38" s="108"/>
      <c r="C38" s="26"/>
      <c r="D38" s="26"/>
      <c r="E38" s="26"/>
      <c r="F38" s="26"/>
      <c r="G38" s="252"/>
      <c r="H38" s="253"/>
    </row>
    <row r="39" spans="1:8" s="13" customFormat="1" ht="21" thickBot="1">
      <c r="A39" s="12">
        <v>8</v>
      </c>
      <c r="B39" s="205" t="s">
        <v>47</v>
      </c>
      <c r="C39" s="251" t="s">
        <v>249</v>
      </c>
      <c r="D39" s="12">
        <v>2013</v>
      </c>
      <c r="E39" s="29">
        <v>10</v>
      </c>
      <c r="F39" s="382"/>
      <c r="G39" s="433" t="s">
        <v>588</v>
      </c>
      <c r="H39" s="497"/>
    </row>
    <row r="40" spans="1:8" s="13" customFormat="1" ht="20.25">
      <c r="A40" s="23"/>
      <c r="B40" s="206" t="s">
        <v>491</v>
      </c>
      <c r="C40" s="92" t="s">
        <v>250</v>
      </c>
      <c r="D40" s="23"/>
      <c r="E40" s="26"/>
      <c r="F40" s="251" t="s">
        <v>172</v>
      </c>
      <c r="G40" s="498" t="s">
        <v>589</v>
      </c>
      <c r="H40" s="346"/>
    </row>
    <row r="41" spans="1:8" s="13" customFormat="1" ht="20.25">
      <c r="A41" s="23"/>
      <c r="B41" s="93" t="s">
        <v>492</v>
      </c>
      <c r="C41" s="92" t="s">
        <v>38</v>
      </c>
      <c r="D41" s="23"/>
      <c r="E41" s="26"/>
      <c r="F41" s="23"/>
      <c r="G41" s="277"/>
      <c r="H41" s="27"/>
    </row>
    <row r="42" spans="1:8" s="359" customFormat="1" ht="11.25" customHeight="1" thickBot="1">
      <c r="A42" s="355"/>
      <c r="B42" s="356"/>
      <c r="C42" s="355"/>
      <c r="D42" s="355"/>
      <c r="E42" s="357"/>
      <c r="F42" s="363"/>
      <c r="G42" s="423"/>
      <c r="H42" s="424"/>
    </row>
    <row r="43" spans="1:8" s="19" customFormat="1" ht="18">
      <c r="A43" s="12">
        <v>9</v>
      </c>
      <c r="B43" s="12" t="s">
        <v>65</v>
      </c>
      <c r="C43" s="29" t="s">
        <v>225</v>
      </c>
      <c r="D43" s="11">
        <v>2001</v>
      </c>
      <c r="E43" s="12">
        <v>12</v>
      </c>
      <c r="G43" s="427"/>
      <c r="H43" s="436"/>
    </row>
    <row r="44" spans="1:8" s="19" customFormat="1" ht="18.75" thickBot="1">
      <c r="A44" s="23"/>
      <c r="B44" s="92" t="s">
        <v>66</v>
      </c>
      <c r="C44" s="26" t="s">
        <v>177</v>
      </c>
      <c r="D44" s="24"/>
      <c r="E44" s="23"/>
      <c r="F44" s="26"/>
      <c r="G44" s="430"/>
      <c r="H44" s="437"/>
    </row>
    <row r="45" spans="1:8" s="19" customFormat="1" ht="20.25">
      <c r="A45" s="23"/>
      <c r="B45" s="107" t="s">
        <v>224</v>
      </c>
      <c r="C45" s="26" t="s">
        <v>226</v>
      </c>
      <c r="D45" s="24"/>
      <c r="E45" s="23"/>
      <c r="F45" s="29" t="s">
        <v>573</v>
      </c>
      <c r="G45" s="453"/>
      <c r="H45" s="454"/>
    </row>
    <row r="46" spans="1:8" s="19" customFormat="1" ht="20.25">
      <c r="A46" s="23"/>
      <c r="B46" s="107"/>
      <c r="C46" s="26"/>
      <c r="D46" s="24"/>
      <c r="E46" s="23"/>
      <c r="F46" s="26"/>
      <c r="G46" s="430"/>
      <c r="H46" s="431"/>
    </row>
    <row r="47" spans="1:8" s="19" customFormat="1" ht="54.75" customHeight="1" thickBot="1">
      <c r="A47" s="68"/>
      <c r="B47" s="107"/>
      <c r="C47" s="26"/>
      <c r="D47" s="24"/>
      <c r="E47" s="68"/>
      <c r="F47" s="26"/>
      <c r="G47" s="429"/>
      <c r="H47" s="432"/>
    </row>
    <row r="48" spans="1:8" s="19" customFormat="1" ht="18">
      <c r="A48" s="12">
        <v>10</v>
      </c>
      <c r="B48" s="251" t="s">
        <v>367</v>
      </c>
      <c r="C48" s="255" t="s">
        <v>368</v>
      </c>
      <c r="D48" s="12">
        <v>2011</v>
      </c>
      <c r="E48" s="29">
        <v>27</v>
      </c>
      <c r="F48" s="11" t="s">
        <v>292</v>
      </c>
      <c r="G48" s="488" t="s">
        <v>580</v>
      </c>
      <c r="H48" s="428"/>
    </row>
    <row r="49" spans="1:8" s="19" customFormat="1" ht="18">
      <c r="A49" s="23"/>
      <c r="B49" s="92" t="s">
        <v>162</v>
      </c>
      <c r="C49" s="235" t="s">
        <v>369</v>
      </c>
      <c r="D49" s="23"/>
      <c r="E49" s="26"/>
      <c r="F49" s="24" t="s">
        <v>211</v>
      </c>
      <c r="G49" s="430" t="s">
        <v>579</v>
      </c>
      <c r="H49" s="431"/>
    </row>
    <row r="50" spans="1:8" s="19" customFormat="1" ht="21" thickBot="1">
      <c r="A50" s="23"/>
      <c r="B50" s="107" t="s">
        <v>334</v>
      </c>
      <c r="C50" s="235" t="s">
        <v>370</v>
      </c>
      <c r="D50" s="23"/>
      <c r="E50" s="26"/>
      <c r="F50" s="234" t="s">
        <v>162</v>
      </c>
      <c r="G50" s="489" t="s">
        <v>578</v>
      </c>
      <c r="H50" s="426"/>
    </row>
    <row r="51" spans="1:6" s="19" customFormat="1" ht="21" thickBot="1">
      <c r="A51" s="68"/>
      <c r="B51" s="171"/>
      <c r="C51" s="256"/>
      <c r="D51" s="68"/>
      <c r="E51" s="65"/>
      <c r="F51" s="64"/>
    </row>
    <row r="52" spans="1:8" s="19" customFormat="1" ht="18">
      <c r="A52" s="12">
        <v>11</v>
      </c>
      <c r="B52" s="251" t="s">
        <v>47</v>
      </c>
      <c r="C52" s="255" t="s">
        <v>371</v>
      </c>
      <c r="D52" s="12">
        <v>2013</v>
      </c>
      <c r="E52" s="29">
        <v>7</v>
      </c>
      <c r="F52" s="11" t="s">
        <v>292</v>
      </c>
      <c r="G52" s="371" t="s">
        <v>578</v>
      </c>
      <c r="H52" s="365"/>
    </row>
    <row r="53" spans="1:8" s="19" customFormat="1" ht="18.75" thickBot="1">
      <c r="A53" s="23"/>
      <c r="B53" s="92" t="s">
        <v>493</v>
      </c>
      <c r="C53" s="235" t="s">
        <v>51</v>
      </c>
      <c r="D53" s="23"/>
      <c r="E53" s="26"/>
      <c r="F53" s="24" t="s">
        <v>211</v>
      </c>
      <c r="G53" s="490" t="s">
        <v>581</v>
      </c>
      <c r="H53" s="366"/>
    </row>
    <row r="54" spans="1:8" s="19" customFormat="1" ht="20.25">
      <c r="A54" s="23"/>
      <c r="B54" s="354" t="s">
        <v>554</v>
      </c>
      <c r="C54" s="235" t="s">
        <v>372</v>
      </c>
      <c r="D54" s="23"/>
      <c r="E54" s="26"/>
      <c r="F54" s="234" t="s">
        <v>162</v>
      </c>
      <c r="G54" s="371" t="s">
        <v>593</v>
      </c>
      <c r="H54" s="365"/>
    </row>
    <row r="55" spans="1:8" s="19" customFormat="1" ht="21" thickBot="1">
      <c r="A55" s="68"/>
      <c r="B55" s="171"/>
      <c r="C55" s="256"/>
      <c r="D55" s="68"/>
      <c r="E55" s="65"/>
      <c r="F55" s="64"/>
      <c r="G55" s="490" t="s">
        <v>598</v>
      </c>
      <c r="H55" s="366"/>
    </row>
    <row r="56" spans="1:8" s="19" customFormat="1" ht="49.5" customHeight="1">
      <c r="A56" s="12">
        <v>12</v>
      </c>
      <c r="B56" s="372" t="s">
        <v>497</v>
      </c>
      <c r="C56" s="255" t="s">
        <v>507</v>
      </c>
      <c r="D56" s="373">
        <v>2014</v>
      </c>
      <c r="E56" s="374">
        <v>12</v>
      </c>
      <c r="F56" s="372" t="s">
        <v>498</v>
      </c>
      <c r="G56" s="438" t="s">
        <v>590</v>
      </c>
      <c r="H56" s="491"/>
    </row>
    <row r="57" spans="1:8" s="19" customFormat="1" ht="18">
      <c r="A57" s="23"/>
      <c r="B57" s="32" t="s">
        <v>499</v>
      </c>
      <c r="C57" s="235" t="s">
        <v>508</v>
      </c>
      <c r="D57" s="23"/>
      <c r="E57" s="26"/>
      <c r="F57" s="92" t="s">
        <v>73</v>
      </c>
      <c r="G57" s="430" t="s">
        <v>591</v>
      </c>
      <c r="H57" s="437"/>
    </row>
    <row r="58" spans="1:8" s="19" customFormat="1" ht="21" thickBot="1">
      <c r="A58" s="23"/>
      <c r="B58" s="111" t="s">
        <v>500</v>
      </c>
      <c r="C58" s="235" t="s">
        <v>509</v>
      </c>
      <c r="D58" s="23"/>
      <c r="E58" s="26"/>
      <c r="F58" s="92"/>
      <c r="G58" s="425"/>
      <c r="H58" s="426"/>
    </row>
    <row r="59" spans="1:8" s="19" customFormat="1" ht="11.25" customHeight="1" thickBot="1">
      <c r="A59" s="68"/>
      <c r="B59" s="171"/>
      <c r="C59" s="256"/>
      <c r="D59" s="68"/>
      <c r="E59" s="65"/>
      <c r="F59" s="68"/>
      <c r="G59" s="425"/>
      <c r="H59" s="426"/>
    </row>
    <row r="60" spans="1:8" s="19" customFormat="1" ht="18">
      <c r="A60" s="12">
        <v>13</v>
      </c>
      <c r="B60" s="251" t="s">
        <v>47</v>
      </c>
      <c r="C60" s="255" t="s">
        <v>502</v>
      </c>
      <c r="D60" s="12">
        <v>2014</v>
      </c>
      <c r="E60" s="29">
        <v>10</v>
      </c>
      <c r="F60" s="12" t="s">
        <v>292</v>
      </c>
      <c r="G60" s="435"/>
      <c r="H60" s="431"/>
    </row>
    <row r="61" spans="1:8" s="19" customFormat="1" ht="18">
      <c r="A61" s="23"/>
      <c r="B61" s="92" t="s">
        <v>501</v>
      </c>
      <c r="C61" s="235" t="s">
        <v>69</v>
      </c>
      <c r="D61" s="23"/>
      <c r="E61" s="26"/>
      <c r="F61" s="23" t="s">
        <v>211</v>
      </c>
      <c r="G61" s="429"/>
      <c r="H61" s="432"/>
    </row>
    <row r="62" spans="1:8" s="19" customFormat="1" ht="20.25">
      <c r="A62" s="23"/>
      <c r="B62" s="354"/>
      <c r="C62" s="235" t="s">
        <v>226</v>
      </c>
      <c r="D62" s="23"/>
      <c r="E62" s="26"/>
      <c r="F62" s="92" t="s">
        <v>162</v>
      </c>
      <c r="G62" s="286"/>
      <c r="H62" s="27"/>
    </row>
    <row r="63" spans="1:6" s="19" customFormat="1" ht="21" thickBot="1">
      <c r="A63" s="23"/>
      <c r="B63" s="107"/>
      <c r="C63" s="235"/>
      <c r="D63" s="23"/>
      <c r="E63" s="26"/>
      <c r="F63" s="23"/>
    </row>
    <row r="64" spans="1:8" s="19" customFormat="1" ht="20.25">
      <c r="A64" s="12">
        <v>14</v>
      </c>
      <c r="B64" s="112" t="s">
        <v>47</v>
      </c>
      <c r="C64" s="251" t="s">
        <v>565</v>
      </c>
      <c r="D64" s="29">
        <v>2015</v>
      </c>
      <c r="E64" s="12">
        <v>6</v>
      </c>
      <c r="F64" s="29" t="s">
        <v>525</v>
      </c>
      <c r="G64" s="434"/>
      <c r="H64" s="428"/>
    </row>
    <row r="65" spans="1:8" s="19" customFormat="1" ht="20.25">
      <c r="A65" s="23"/>
      <c r="B65" s="108" t="s">
        <v>526</v>
      </c>
      <c r="C65" s="92" t="s">
        <v>570</v>
      </c>
      <c r="D65" s="26"/>
      <c r="E65" s="23"/>
      <c r="F65" s="26" t="s">
        <v>211</v>
      </c>
      <c r="G65" s="435"/>
      <c r="H65" s="431"/>
    </row>
    <row r="66" spans="1:8" s="19" customFormat="1" ht="21" thickBot="1">
      <c r="A66" s="68"/>
      <c r="B66" s="360"/>
      <c r="C66" s="217" t="s">
        <v>566</v>
      </c>
      <c r="D66" s="65"/>
      <c r="E66" s="68"/>
      <c r="F66" s="65" t="s">
        <v>162</v>
      </c>
      <c r="G66" s="425"/>
      <c r="H66" s="426"/>
    </row>
    <row r="67" spans="1:8" s="19" customFormat="1" ht="21" thickBot="1">
      <c r="A67" s="375"/>
      <c r="B67" s="376" t="s">
        <v>569</v>
      </c>
      <c r="C67" s="377"/>
      <c r="D67" s="375"/>
      <c r="E67" s="380">
        <v>341</v>
      </c>
      <c r="F67" s="375"/>
      <c r="G67" s="379">
        <v>23</v>
      </c>
      <c r="H67" s="378">
        <v>16</v>
      </c>
    </row>
    <row r="68" spans="2:6" ht="12.75">
      <c r="B68" s="216"/>
      <c r="C68" s="216"/>
      <c r="D68" s="216"/>
      <c r="E68" s="216"/>
      <c r="F68" s="352"/>
    </row>
    <row r="71" ht="12.75">
      <c r="B71" s="216"/>
    </row>
  </sheetData>
  <sheetProtection/>
  <mergeCells count="53">
    <mergeCell ref="G56:H56"/>
    <mergeCell ref="G49:H49"/>
    <mergeCell ref="G65:H65"/>
    <mergeCell ref="G66:H66"/>
    <mergeCell ref="G57:H57"/>
    <mergeCell ref="G58:H58"/>
    <mergeCell ref="G59:H59"/>
    <mergeCell ref="G60:H60"/>
    <mergeCell ref="G61:H61"/>
    <mergeCell ref="G24:H24"/>
    <mergeCell ref="G25:H25"/>
    <mergeCell ref="G23:H23"/>
    <mergeCell ref="G26:H26"/>
    <mergeCell ref="G47:H47"/>
    <mergeCell ref="G45:H45"/>
    <mergeCell ref="G35:H35"/>
    <mergeCell ref="G27:H27"/>
    <mergeCell ref="G28:H28"/>
    <mergeCell ref="B2:H2"/>
    <mergeCell ref="G22:H22"/>
    <mergeCell ref="G16:H16"/>
    <mergeCell ref="G13:H13"/>
    <mergeCell ref="G14:H14"/>
    <mergeCell ref="G15:H15"/>
    <mergeCell ref="G21:H21"/>
    <mergeCell ref="G19:H19"/>
    <mergeCell ref="G18:H18"/>
    <mergeCell ref="G17:H17"/>
    <mergeCell ref="B1:G1"/>
    <mergeCell ref="G8:H8"/>
    <mergeCell ref="G5:H5"/>
    <mergeCell ref="G6:H6"/>
    <mergeCell ref="G7:H7"/>
    <mergeCell ref="G4:H4"/>
    <mergeCell ref="G64:H64"/>
    <mergeCell ref="G36:H36"/>
    <mergeCell ref="G43:H43"/>
    <mergeCell ref="G46:H46"/>
    <mergeCell ref="G44:H44"/>
    <mergeCell ref="G9:H9"/>
    <mergeCell ref="G10:H10"/>
    <mergeCell ref="G11:H11"/>
    <mergeCell ref="G20:H20"/>
    <mergeCell ref="G12:H12"/>
    <mergeCell ref="G42:H42"/>
    <mergeCell ref="G50:H50"/>
    <mergeCell ref="G48:H48"/>
    <mergeCell ref="G32:H32"/>
    <mergeCell ref="G29:H29"/>
    <mergeCell ref="G30:H30"/>
    <mergeCell ref="G37:H37"/>
    <mergeCell ref="G39:H39"/>
    <mergeCell ref="G31:H31"/>
  </mergeCells>
  <printOptions horizontalCentered="1" verticalCentered="1"/>
  <pageMargins left="0" right="0" top="0.35433070866141736" bottom="0" header="0" footer="0"/>
  <pageSetup horizontalDpi="600" verticalDpi="6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C16">
      <selection activeCell="F30" sqref="F30"/>
    </sheetView>
  </sheetViews>
  <sheetFormatPr defaultColWidth="9.140625" defaultRowHeight="12.75"/>
  <cols>
    <col min="1" max="1" width="4.140625" style="0" customWidth="1"/>
    <col min="2" max="2" width="14.140625" style="0" bestFit="1" customWidth="1"/>
    <col min="3" max="3" width="20.140625" style="0" bestFit="1" customWidth="1"/>
    <col min="4" max="4" width="14.00390625" style="0" bestFit="1" customWidth="1"/>
    <col min="5" max="5" width="18.57421875" style="0" customWidth="1"/>
    <col min="6" max="6" width="125.421875" style="0" customWidth="1"/>
    <col min="7" max="7" width="14.57421875" style="4" bestFit="1" customWidth="1"/>
  </cols>
  <sheetData>
    <row r="1" spans="1:7" ht="20.25">
      <c r="A1" s="456" t="s">
        <v>148</v>
      </c>
      <c r="B1" s="456"/>
      <c r="C1" s="456"/>
      <c r="D1" s="456"/>
      <c r="E1" s="456"/>
      <c r="F1" s="456"/>
      <c r="G1" s="229" t="s">
        <v>345</v>
      </c>
    </row>
    <row r="2" spans="1:7" ht="23.25">
      <c r="A2" s="455" t="s">
        <v>147</v>
      </c>
      <c r="B2" s="455"/>
      <c r="C2" s="455"/>
      <c r="D2" s="455"/>
      <c r="E2" s="455"/>
      <c r="F2" s="455"/>
      <c r="G2" s="455"/>
    </row>
    <row r="3" ht="13.5" thickBot="1"/>
    <row r="4" spans="1:7" s="16" customFormat="1" ht="18">
      <c r="A4" s="14" t="s">
        <v>1</v>
      </c>
      <c r="B4" s="15" t="s">
        <v>227</v>
      </c>
      <c r="C4" s="20" t="s">
        <v>229</v>
      </c>
      <c r="D4" s="15" t="s">
        <v>152</v>
      </c>
      <c r="E4" s="20" t="s">
        <v>32</v>
      </c>
      <c r="F4" s="15" t="s">
        <v>290</v>
      </c>
      <c r="G4" s="33"/>
    </row>
    <row r="5" spans="1:7" s="16" customFormat="1" ht="18">
      <c r="A5" s="72" t="s">
        <v>231</v>
      </c>
      <c r="B5" s="32" t="s">
        <v>73</v>
      </c>
      <c r="C5" s="33" t="s">
        <v>228</v>
      </c>
      <c r="D5" s="32" t="s">
        <v>233</v>
      </c>
      <c r="E5" s="33" t="s">
        <v>235</v>
      </c>
      <c r="F5" s="32" t="s">
        <v>289</v>
      </c>
      <c r="G5" s="33"/>
    </row>
    <row r="6" spans="1:7" s="16" customFormat="1" ht="18.75" thickBot="1">
      <c r="A6" s="17" t="s">
        <v>230</v>
      </c>
      <c r="B6" s="22"/>
      <c r="C6" s="21" t="s">
        <v>150</v>
      </c>
      <c r="D6" s="22" t="s">
        <v>199</v>
      </c>
      <c r="E6" s="21" t="s">
        <v>234</v>
      </c>
      <c r="F6" s="22"/>
      <c r="G6" s="33"/>
    </row>
    <row r="7" spans="1:7" s="4" customFormat="1" ht="13.5" thickBot="1">
      <c r="A7" s="45">
        <v>1</v>
      </c>
      <c r="B7" s="62">
        <v>2</v>
      </c>
      <c r="C7" s="46">
        <v>3</v>
      </c>
      <c r="D7" s="73">
        <v>4</v>
      </c>
      <c r="E7" s="46">
        <v>5</v>
      </c>
      <c r="F7" s="73">
        <v>6</v>
      </c>
      <c r="G7" s="319"/>
    </row>
    <row r="8" spans="1:7" s="13" customFormat="1" ht="20.25">
      <c r="A8" s="12"/>
      <c r="B8" s="29"/>
      <c r="C8" s="12"/>
      <c r="D8" s="29"/>
      <c r="E8" s="12"/>
      <c r="F8" s="322" t="s">
        <v>527</v>
      </c>
      <c r="G8" s="320"/>
    </row>
    <row r="9" spans="1:7" s="13" customFormat="1" ht="20.25">
      <c r="A9" s="23"/>
      <c r="B9" s="26"/>
      <c r="C9" s="23"/>
      <c r="D9" s="26"/>
      <c r="E9" s="23"/>
      <c r="F9" s="110" t="s">
        <v>528</v>
      </c>
      <c r="G9" s="321"/>
    </row>
    <row r="10" spans="1:7" s="13" customFormat="1" ht="20.25">
      <c r="A10" s="107" t="s">
        <v>35</v>
      </c>
      <c r="B10" s="108" t="s">
        <v>236</v>
      </c>
      <c r="C10" s="107" t="s">
        <v>232</v>
      </c>
      <c r="D10" s="259">
        <v>16</v>
      </c>
      <c r="E10" s="107">
        <v>189</v>
      </c>
      <c r="F10" s="110" t="s">
        <v>539</v>
      </c>
      <c r="G10" s="321"/>
    </row>
    <row r="11" spans="1:7" s="13" customFormat="1" ht="20.25">
      <c r="A11" s="107"/>
      <c r="B11" s="108" t="s">
        <v>237</v>
      </c>
      <c r="C11" s="107" t="s">
        <v>177</v>
      </c>
      <c r="D11" s="26"/>
      <c r="E11" s="23"/>
      <c r="F11" s="103" t="s">
        <v>529</v>
      </c>
      <c r="G11" s="321"/>
    </row>
    <row r="12" spans="1:7" s="13" customFormat="1" ht="20.25">
      <c r="A12" s="107"/>
      <c r="B12" s="108"/>
      <c r="C12" s="107" t="s">
        <v>38</v>
      </c>
      <c r="D12" s="26"/>
      <c r="E12" s="23"/>
      <c r="F12" s="110" t="s">
        <v>530</v>
      </c>
      <c r="G12" s="321"/>
    </row>
    <row r="13" spans="1:7" s="13" customFormat="1" ht="20.25">
      <c r="A13" s="107"/>
      <c r="B13" s="108"/>
      <c r="C13" s="107"/>
      <c r="D13" s="26"/>
      <c r="E13" s="23"/>
      <c r="F13" s="110" t="s">
        <v>531</v>
      </c>
      <c r="G13" s="321"/>
    </row>
    <row r="14" spans="1:7" s="13" customFormat="1" ht="20.25">
      <c r="A14" s="107"/>
      <c r="B14" s="108"/>
      <c r="C14" s="107"/>
      <c r="D14" s="26"/>
      <c r="E14" s="23"/>
      <c r="F14" s="103" t="s">
        <v>532</v>
      </c>
      <c r="G14" s="321"/>
    </row>
    <row r="15" spans="1:7" s="13" customFormat="1" ht="20.25">
      <c r="A15" s="107"/>
      <c r="B15" s="108"/>
      <c r="C15" s="107"/>
      <c r="D15" s="26"/>
      <c r="E15" s="23"/>
      <c r="F15" s="323" t="s">
        <v>533</v>
      </c>
      <c r="G15" s="321"/>
    </row>
    <row r="16" spans="1:7" s="13" customFormat="1" ht="20.25">
      <c r="A16" s="107"/>
      <c r="B16" s="108"/>
      <c r="C16" s="107"/>
      <c r="D16" s="26"/>
      <c r="E16" s="23"/>
      <c r="F16" s="110" t="s">
        <v>534</v>
      </c>
      <c r="G16" s="321"/>
    </row>
    <row r="17" spans="1:7" s="13" customFormat="1" ht="20.25">
      <c r="A17" s="107"/>
      <c r="B17" s="108"/>
      <c r="C17" s="107"/>
      <c r="D17" s="26"/>
      <c r="E17" s="23"/>
      <c r="F17" s="103" t="s">
        <v>535</v>
      </c>
      <c r="G17" s="321"/>
    </row>
    <row r="18" spans="1:7" s="13" customFormat="1" ht="20.25">
      <c r="A18" s="107"/>
      <c r="B18" s="108"/>
      <c r="C18" s="107"/>
      <c r="D18" s="26"/>
      <c r="E18" s="23"/>
      <c r="F18" s="103" t="s">
        <v>536</v>
      </c>
      <c r="G18" s="321"/>
    </row>
    <row r="19" spans="1:7" s="13" customFormat="1" ht="20.25">
      <c r="A19" s="107"/>
      <c r="B19" s="108"/>
      <c r="C19" s="107"/>
      <c r="D19" s="26"/>
      <c r="E19" s="23"/>
      <c r="F19" s="110" t="s">
        <v>537</v>
      </c>
      <c r="G19" s="321"/>
    </row>
    <row r="20" spans="1:7" s="13" customFormat="1" ht="20.25">
      <c r="A20" s="107"/>
      <c r="B20" s="108"/>
      <c r="C20" s="107"/>
      <c r="D20" s="26"/>
      <c r="E20" s="23"/>
      <c r="F20" s="103" t="s">
        <v>538</v>
      </c>
      <c r="G20" s="321"/>
    </row>
    <row r="21" spans="1:7" s="13" customFormat="1" ht="20.25">
      <c r="A21" s="107"/>
      <c r="B21" s="26"/>
      <c r="C21" s="107"/>
      <c r="D21" s="26"/>
      <c r="E21" s="23"/>
      <c r="F21" s="103"/>
      <c r="G21" s="321"/>
    </row>
    <row r="22" spans="1:7" s="13" customFormat="1" ht="20.25">
      <c r="A22" s="107"/>
      <c r="B22" s="108"/>
      <c r="C22" s="107"/>
      <c r="D22" s="108"/>
      <c r="E22" s="107"/>
      <c r="F22" s="110" t="s">
        <v>540</v>
      </c>
      <c r="G22" s="321"/>
    </row>
    <row r="23" spans="1:7" s="13" customFormat="1" ht="20.25">
      <c r="A23" s="107"/>
      <c r="B23" s="108"/>
      <c r="C23" s="107"/>
      <c r="D23" s="108"/>
      <c r="E23" s="107"/>
      <c r="F23" s="110" t="s">
        <v>541</v>
      </c>
      <c r="G23" s="321"/>
    </row>
    <row r="24" spans="1:7" s="13" customFormat="1" ht="20.25">
      <c r="A24" s="107"/>
      <c r="B24" s="108"/>
      <c r="C24" s="107"/>
      <c r="D24" s="26"/>
      <c r="E24" s="23"/>
      <c r="F24" s="103" t="s">
        <v>542</v>
      </c>
      <c r="G24" s="321"/>
    </row>
    <row r="25" spans="1:7" s="13" customFormat="1" ht="20.25">
      <c r="A25" s="107"/>
      <c r="B25" s="108"/>
      <c r="C25" s="107"/>
      <c r="D25" s="26"/>
      <c r="E25" s="23"/>
      <c r="F25" s="110" t="s">
        <v>543</v>
      </c>
      <c r="G25" s="321"/>
    </row>
    <row r="26" spans="1:7" s="13" customFormat="1" ht="20.25">
      <c r="A26" s="107"/>
      <c r="B26" s="108"/>
      <c r="C26" s="107"/>
      <c r="D26" s="26"/>
      <c r="E26" s="23"/>
      <c r="F26" s="110"/>
      <c r="G26" s="321"/>
    </row>
    <row r="27" spans="1:7" s="13" customFormat="1" ht="20.25">
      <c r="A27" s="107"/>
      <c r="B27" s="108"/>
      <c r="C27" s="107"/>
      <c r="D27" s="26"/>
      <c r="E27" s="23"/>
      <c r="F27" s="103"/>
      <c r="G27" s="321"/>
    </row>
    <row r="28" spans="1:7" s="7" customFormat="1" ht="20.25">
      <c r="A28" s="107"/>
      <c r="B28" s="108"/>
      <c r="C28" s="107"/>
      <c r="D28" s="26"/>
      <c r="E28" s="23"/>
      <c r="F28" s="103" t="s">
        <v>256</v>
      </c>
      <c r="G28" s="321"/>
    </row>
    <row r="29" spans="1:7" s="7" customFormat="1" ht="20.25">
      <c r="A29" s="107"/>
      <c r="B29" s="108"/>
      <c r="C29" s="107"/>
      <c r="D29" s="26"/>
      <c r="E29" s="23"/>
      <c r="F29" s="324" t="s">
        <v>544</v>
      </c>
      <c r="G29" s="321"/>
    </row>
    <row r="30" spans="1:7" s="13" customFormat="1" ht="21" thickBot="1">
      <c r="A30" s="68"/>
      <c r="B30" s="65"/>
      <c r="C30" s="68"/>
      <c r="D30" s="65"/>
      <c r="E30" s="68"/>
      <c r="F30" s="68" t="s">
        <v>545</v>
      </c>
      <c r="G30" s="321"/>
    </row>
    <row r="31" s="13" customFormat="1" ht="18"/>
    <row r="32" s="13" customFormat="1" ht="18"/>
    <row r="33" spans="5:6" s="13" customFormat="1" ht="18">
      <c r="E33" s="289" t="s">
        <v>374</v>
      </c>
      <c r="F33" s="290" t="s">
        <v>469</v>
      </c>
    </row>
    <row r="34" s="13" customFormat="1" ht="18"/>
    <row r="35" s="13" customFormat="1" ht="18"/>
    <row r="36" s="13" customFormat="1" ht="18"/>
    <row r="37" s="13" customFormat="1" ht="18"/>
    <row r="38" s="13" customFormat="1" ht="18"/>
    <row r="39" s="13" customFormat="1" ht="18"/>
    <row r="40" s="13" customFormat="1" ht="18"/>
    <row r="41" s="13" customFormat="1" ht="18"/>
    <row r="42" s="13" customFormat="1" ht="18"/>
    <row r="43" s="13" customFormat="1" ht="18"/>
    <row r="44" s="13" customFormat="1" ht="18"/>
    <row r="45" s="13" customFormat="1" ht="18"/>
    <row r="46" s="13" customFormat="1" ht="18"/>
    <row r="47" s="13" customFormat="1" ht="18"/>
    <row r="48" s="13" customFormat="1" ht="18"/>
    <row r="49" s="13" customFormat="1" ht="18"/>
    <row r="50" s="13" customFormat="1" ht="18"/>
    <row r="51" s="13" customFormat="1" ht="18"/>
    <row r="52" s="13" customFormat="1" ht="18"/>
    <row r="53" s="13" customFormat="1" ht="18"/>
    <row r="54" s="13" customFormat="1" ht="18"/>
    <row r="55" s="13" customFormat="1" ht="18"/>
    <row r="56" s="13" customFormat="1" ht="18"/>
    <row r="57" s="13" customFormat="1" ht="18"/>
    <row r="58" s="13" customFormat="1" ht="18"/>
    <row r="59" s="13" customFormat="1" ht="18"/>
    <row r="60" s="13" customFormat="1" ht="18"/>
    <row r="61" s="13" customFormat="1" ht="18"/>
    <row r="62" s="13" customFormat="1" ht="18"/>
    <row r="63" s="4" customFormat="1" ht="12.75"/>
  </sheetData>
  <sheetProtection/>
  <mergeCells count="2">
    <mergeCell ref="A2:G2"/>
    <mergeCell ref="A1:F1"/>
  </mergeCells>
  <printOptions horizontalCentered="1"/>
  <pageMargins left="0" right="0" top="1.5748031496062993" bottom="0" header="0" footer="0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C10">
      <selection activeCell="E13" sqref="E13"/>
    </sheetView>
  </sheetViews>
  <sheetFormatPr defaultColWidth="9.140625" defaultRowHeight="12.75"/>
  <cols>
    <col min="1" max="1" width="4.7109375" style="0" customWidth="1"/>
    <col min="2" max="2" width="18.8515625" style="0" customWidth="1"/>
    <col min="3" max="3" width="19.7109375" style="0" customWidth="1"/>
    <col min="4" max="4" width="13.28125" style="0" customWidth="1"/>
    <col min="5" max="5" width="123.00390625" style="0" customWidth="1"/>
    <col min="6" max="6" width="14.7109375" style="0" customWidth="1"/>
  </cols>
  <sheetData>
    <row r="1" spans="1:6" ht="20.25">
      <c r="A1" s="456" t="s">
        <v>176</v>
      </c>
      <c r="B1" s="456"/>
      <c r="C1" s="456"/>
      <c r="D1" s="456"/>
      <c r="E1" s="456"/>
      <c r="F1" s="229" t="s">
        <v>346</v>
      </c>
    </row>
    <row r="2" spans="1:5" ht="23.25">
      <c r="A2" s="455" t="s">
        <v>147</v>
      </c>
      <c r="B2" s="455"/>
      <c r="C2" s="455"/>
      <c r="D2" s="455"/>
      <c r="E2" s="455"/>
    </row>
    <row r="3" ht="13.5" thickBot="1"/>
    <row r="4" spans="1:6" s="16" customFormat="1" ht="18">
      <c r="A4" s="14" t="s">
        <v>1</v>
      </c>
      <c r="B4" s="15" t="s">
        <v>227</v>
      </c>
      <c r="C4" s="20" t="s">
        <v>229</v>
      </c>
      <c r="D4" s="15" t="s">
        <v>152</v>
      </c>
      <c r="E4" s="15" t="s">
        <v>290</v>
      </c>
      <c r="F4" s="33"/>
    </row>
    <row r="5" spans="1:6" s="16" customFormat="1" ht="18">
      <c r="A5" s="72" t="s">
        <v>231</v>
      </c>
      <c r="B5" s="32" t="s">
        <v>73</v>
      </c>
      <c r="C5" s="33" t="s">
        <v>228</v>
      </c>
      <c r="D5" s="32" t="s">
        <v>233</v>
      </c>
      <c r="E5" s="32" t="s">
        <v>289</v>
      </c>
      <c r="F5" s="33"/>
    </row>
    <row r="6" spans="1:6" s="16" customFormat="1" ht="18.75" thickBot="1">
      <c r="A6" s="17" t="s">
        <v>230</v>
      </c>
      <c r="B6" s="22"/>
      <c r="C6" s="21" t="s">
        <v>150</v>
      </c>
      <c r="D6" s="22" t="s">
        <v>199</v>
      </c>
      <c r="E6" s="22"/>
      <c r="F6" s="33"/>
    </row>
    <row r="7" spans="1:6" ht="13.5" thickBot="1">
      <c r="A7" s="45">
        <v>1</v>
      </c>
      <c r="B7" s="62">
        <v>2</v>
      </c>
      <c r="C7" s="46">
        <v>3</v>
      </c>
      <c r="D7" s="62">
        <v>4</v>
      </c>
      <c r="E7" s="73">
        <v>5</v>
      </c>
      <c r="F7" s="319"/>
    </row>
    <row r="8" spans="1:6" ht="20.25">
      <c r="A8" s="11"/>
      <c r="B8" s="12"/>
      <c r="C8" s="29"/>
      <c r="D8" s="12"/>
      <c r="E8" s="327" t="s">
        <v>550</v>
      </c>
      <c r="F8" s="325"/>
    </row>
    <row r="9" spans="1:6" ht="20.25">
      <c r="A9" s="24"/>
      <c r="B9" s="23"/>
      <c r="C9" s="26"/>
      <c r="D9" s="23"/>
      <c r="E9" s="364" t="s">
        <v>552</v>
      </c>
      <c r="F9" s="235"/>
    </row>
    <row r="10" spans="1:6" ht="20.25">
      <c r="A10" s="24"/>
      <c r="B10" s="23"/>
      <c r="C10" s="26"/>
      <c r="D10" s="23"/>
      <c r="E10" s="110" t="s">
        <v>551</v>
      </c>
      <c r="F10" s="326"/>
    </row>
    <row r="11" spans="1:6" s="44" customFormat="1" ht="18" customHeight="1">
      <c r="A11" s="9"/>
      <c r="B11" s="23"/>
      <c r="C11" s="63"/>
      <c r="D11" s="67"/>
      <c r="E11" s="110" t="s">
        <v>553</v>
      </c>
      <c r="F11" s="326"/>
    </row>
    <row r="12" spans="1:6" s="44" customFormat="1" ht="18" customHeight="1">
      <c r="A12" s="93" t="s">
        <v>41</v>
      </c>
      <c r="B12" s="107" t="s">
        <v>210</v>
      </c>
      <c r="C12" s="108" t="s">
        <v>238</v>
      </c>
      <c r="D12" s="107">
        <v>7</v>
      </c>
      <c r="E12" s="324"/>
      <c r="F12" s="326"/>
    </row>
    <row r="13" spans="1:6" s="44" customFormat="1" ht="18" customHeight="1">
      <c r="A13" s="96"/>
      <c r="B13" s="107" t="s">
        <v>239</v>
      </c>
      <c r="C13" s="108" t="s">
        <v>59</v>
      </c>
      <c r="D13" s="94"/>
      <c r="E13" s="110"/>
      <c r="F13" s="321"/>
    </row>
    <row r="14" spans="1:6" s="44" customFormat="1" ht="18" customHeight="1">
      <c r="A14" s="96"/>
      <c r="B14" s="107" t="s">
        <v>257</v>
      </c>
      <c r="C14" s="108" t="s">
        <v>38</v>
      </c>
      <c r="D14" s="94"/>
      <c r="E14" s="110"/>
      <c r="F14" s="326"/>
    </row>
    <row r="15" spans="1:6" s="44" customFormat="1" ht="18" customHeight="1">
      <c r="A15" s="9"/>
      <c r="B15" s="23"/>
      <c r="C15" s="63"/>
      <c r="D15" s="67"/>
      <c r="E15" s="323"/>
      <c r="F15" s="326"/>
    </row>
    <row r="16" spans="1:6" s="44" customFormat="1" ht="18" customHeight="1">
      <c r="A16" s="9"/>
      <c r="B16" s="23"/>
      <c r="C16" s="63"/>
      <c r="D16" s="67"/>
      <c r="E16" s="110" t="s">
        <v>336</v>
      </c>
      <c r="F16" s="321"/>
    </row>
    <row r="17" spans="1:6" s="44" customFormat="1" ht="18" customHeight="1">
      <c r="A17" s="9"/>
      <c r="B17" s="23"/>
      <c r="C17" s="63"/>
      <c r="D17" s="67"/>
      <c r="E17" s="110" t="s">
        <v>377</v>
      </c>
      <c r="F17" s="321"/>
    </row>
    <row r="18" spans="1:6" s="44" customFormat="1" ht="18" customHeight="1">
      <c r="A18" s="9"/>
      <c r="B18" s="23"/>
      <c r="C18" s="63"/>
      <c r="D18" s="67"/>
      <c r="E18" s="110" t="s">
        <v>335</v>
      </c>
      <c r="F18" s="321"/>
    </row>
    <row r="19" spans="1:6" ht="20.25">
      <c r="A19" s="24"/>
      <c r="B19" s="23"/>
      <c r="C19" s="26"/>
      <c r="D19" s="23"/>
      <c r="E19" s="110"/>
      <c r="F19" s="326"/>
    </row>
    <row r="20" spans="1:6" ht="20.25">
      <c r="A20" s="93"/>
      <c r="B20" s="107"/>
      <c r="C20" s="108"/>
      <c r="D20" s="107"/>
      <c r="E20" s="103" t="s">
        <v>546</v>
      </c>
      <c r="F20" s="319"/>
    </row>
    <row r="21" spans="1:6" ht="20.25">
      <c r="A21" s="96"/>
      <c r="B21" s="107"/>
      <c r="C21" s="108"/>
      <c r="D21" s="94"/>
      <c r="E21" s="110" t="s">
        <v>547</v>
      </c>
      <c r="F21" s="321"/>
    </row>
    <row r="22" spans="1:6" ht="20.25">
      <c r="A22" s="96"/>
      <c r="B22" s="107"/>
      <c r="C22" s="108"/>
      <c r="D22" s="94"/>
      <c r="E22" s="328" t="s">
        <v>548</v>
      </c>
      <c r="F22" s="321"/>
    </row>
    <row r="23" spans="1:6" s="44" customFormat="1" ht="18" customHeight="1">
      <c r="A23" s="97"/>
      <c r="B23" s="107"/>
      <c r="C23" s="108"/>
      <c r="D23" s="98"/>
      <c r="E23" s="110" t="s">
        <v>549</v>
      </c>
      <c r="F23" s="326"/>
    </row>
    <row r="24" spans="1:6" s="44" customFormat="1" ht="18" customHeight="1">
      <c r="A24" s="97"/>
      <c r="B24" s="107"/>
      <c r="C24" s="108"/>
      <c r="D24" s="98"/>
      <c r="E24" s="103"/>
      <c r="F24" s="326"/>
    </row>
    <row r="25" spans="1:6" s="44" customFormat="1" ht="18" customHeight="1">
      <c r="A25" s="97"/>
      <c r="B25" s="107"/>
      <c r="C25" s="108"/>
      <c r="D25" s="98"/>
      <c r="E25" s="110"/>
      <c r="F25" s="321"/>
    </row>
    <row r="26" spans="1:6" s="44" customFormat="1" ht="18" customHeight="1">
      <c r="A26" s="97"/>
      <c r="B26" s="107"/>
      <c r="C26" s="108"/>
      <c r="D26" s="98"/>
      <c r="E26" s="328"/>
      <c r="F26" s="321"/>
    </row>
    <row r="27" spans="1:6" ht="21" thickBot="1">
      <c r="A27" s="64"/>
      <c r="B27" s="68"/>
      <c r="C27" s="65"/>
      <c r="D27" s="68"/>
      <c r="E27" s="329"/>
      <c r="F27" s="326"/>
    </row>
    <row r="28" spans="1:5" ht="18">
      <c r="A28" s="26"/>
      <c r="B28" s="26"/>
      <c r="C28" s="26"/>
      <c r="D28" s="26"/>
      <c r="E28" s="8"/>
    </row>
    <row r="29" spans="1:5" s="19" customFormat="1" ht="18">
      <c r="A29" s="26"/>
      <c r="B29" s="26"/>
      <c r="C29" s="26"/>
      <c r="D29" s="26"/>
      <c r="E29" s="8"/>
    </row>
    <row r="30" spans="4:5" s="13" customFormat="1" ht="18">
      <c r="D30" s="291" t="s">
        <v>378</v>
      </c>
      <c r="E30" s="290" t="s">
        <v>470</v>
      </c>
    </row>
    <row r="31" spans="1:5" ht="18">
      <c r="A31" s="26"/>
      <c r="B31" s="26"/>
      <c r="C31" s="26"/>
      <c r="D31" s="26"/>
      <c r="E31" s="8"/>
    </row>
    <row r="32" spans="1:5" s="19" customFormat="1" ht="18">
      <c r="A32" s="26"/>
      <c r="B32" s="26"/>
      <c r="C32" s="26"/>
      <c r="D32" s="26"/>
      <c r="E32" s="8"/>
    </row>
    <row r="33" spans="1:5" ht="18">
      <c r="A33" s="26"/>
      <c r="B33" s="26"/>
      <c r="C33" s="26"/>
      <c r="D33" s="26"/>
      <c r="E33" s="8"/>
    </row>
    <row r="34" spans="1:5" ht="18">
      <c r="A34" s="26"/>
      <c r="B34" s="26"/>
      <c r="C34" s="26"/>
      <c r="D34" s="26"/>
      <c r="E34" s="8"/>
    </row>
    <row r="35" spans="1:5" s="19" customFormat="1" ht="18">
      <c r="A35" s="26"/>
      <c r="B35" s="26"/>
      <c r="C35" s="26"/>
      <c r="D35" s="26"/>
      <c r="E35" s="8"/>
    </row>
    <row r="36" spans="1:5" ht="18">
      <c r="A36" s="26"/>
      <c r="B36" s="26"/>
      <c r="C36" s="26"/>
      <c r="D36" s="26"/>
      <c r="E36" s="8"/>
    </row>
    <row r="37" spans="1:5" ht="18">
      <c r="A37" s="26"/>
      <c r="B37" s="26"/>
      <c r="C37" s="26"/>
      <c r="D37" s="26"/>
      <c r="E37" s="8"/>
    </row>
    <row r="38" spans="1:5" ht="18">
      <c r="A38" s="26"/>
      <c r="B38" s="26"/>
      <c r="C38" s="26"/>
      <c r="D38" s="26"/>
      <c r="E38" s="8"/>
    </row>
    <row r="39" spans="1:5" s="19" customFormat="1" ht="18">
      <c r="A39" s="35"/>
      <c r="B39" s="35"/>
      <c r="C39" s="35"/>
      <c r="D39" s="35"/>
      <c r="E39" s="35"/>
    </row>
    <row r="40" spans="1:5" s="19" customFormat="1" ht="18">
      <c r="A40" s="35"/>
      <c r="B40" s="35"/>
      <c r="C40" s="35"/>
      <c r="D40" s="35"/>
      <c r="E40" s="35"/>
    </row>
    <row r="41" spans="1:5" s="19" customFormat="1" ht="18">
      <c r="A41" s="35"/>
      <c r="B41" s="35"/>
      <c r="C41" s="35"/>
      <c r="D41" s="35"/>
      <c r="E41" s="35"/>
    </row>
    <row r="42" spans="1:5" s="19" customFormat="1" ht="18">
      <c r="A42" s="35"/>
      <c r="B42" s="35"/>
      <c r="C42" s="35"/>
      <c r="D42" s="35"/>
      <c r="E42" s="35"/>
    </row>
    <row r="43" spans="1:5" s="19" customFormat="1" ht="18">
      <c r="A43" s="35"/>
      <c r="B43" s="35"/>
      <c r="C43" s="35"/>
      <c r="D43" s="35"/>
      <c r="E43" s="35"/>
    </row>
    <row r="44" spans="1:5" s="19" customFormat="1" ht="18">
      <c r="A44" s="35"/>
      <c r="B44" s="35"/>
      <c r="C44" s="35"/>
      <c r="D44" s="35"/>
      <c r="E44" s="35"/>
    </row>
    <row r="45" spans="1:5" s="19" customFormat="1" ht="18">
      <c r="A45" s="35"/>
      <c r="B45" s="35"/>
      <c r="C45" s="35"/>
      <c r="D45" s="35"/>
      <c r="E45" s="8"/>
    </row>
    <row r="46" spans="1:5" s="19" customFormat="1" ht="18">
      <c r="A46" s="35"/>
      <c r="B46" s="35"/>
      <c r="C46" s="35"/>
      <c r="D46" s="35"/>
      <c r="E46" s="8"/>
    </row>
    <row r="47" spans="1:5" s="19" customFormat="1" ht="18">
      <c r="A47" s="35"/>
      <c r="B47" s="35"/>
      <c r="C47" s="35"/>
      <c r="D47" s="35"/>
      <c r="E47" s="8"/>
    </row>
    <row r="48" spans="1:5" s="19" customFormat="1" ht="18">
      <c r="A48" s="35"/>
      <c r="B48" s="35"/>
      <c r="C48" s="35"/>
      <c r="D48" s="35"/>
      <c r="E48" s="8"/>
    </row>
    <row r="49" spans="1:5" ht="18">
      <c r="A49" s="3"/>
      <c r="B49" s="3"/>
      <c r="C49" s="3"/>
      <c r="D49" s="3"/>
      <c r="E49" s="8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</sheetData>
  <sheetProtection/>
  <mergeCells count="2">
    <mergeCell ref="A1:E1"/>
    <mergeCell ref="A2:E2"/>
  </mergeCells>
  <printOptions horizontalCentered="1"/>
  <pageMargins left="0" right="0" top="1.5748031496062993" bottom="0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E32">
      <selection activeCell="F41" sqref="F41"/>
    </sheetView>
  </sheetViews>
  <sheetFormatPr defaultColWidth="9.140625" defaultRowHeight="12.75"/>
  <cols>
    <col min="1" max="1" width="4.7109375" style="0" bestFit="1" customWidth="1"/>
    <col min="2" max="2" width="19.140625" style="0" customWidth="1"/>
    <col min="3" max="3" width="22.28125" style="0" customWidth="1"/>
    <col min="4" max="4" width="15.7109375" style="0" customWidth="1"/>
    <col min="5" max="5" width="21.7109375" style="0" customWidth="1"/>
    <col min="6" max="6" width="141.140625" style="0" customWidth="1"/>
    <col min="7" max="7" width="10.28125" style="4" customWidth="1"/>
  </cols>
  <sheetData>
    <row r="1" spans="1:7" ht="20.25">
      <c r="A1" s="456" t="s">
        <v>176</v>
      </c>
      <c r="B1" s="456"/>
      <c r="C1" s="456"/>
      <c r="D1" s="456"/>
      <c r="E1" s="456"/>
      <c r="F1" s="456"/>
      <c r="G1" s="229" t="s">
        <v>299</v>
      </c>
    </row>
    <row r="2" spans="1:6" ht="23.25">
      <c r="A2" s="455" t="s">
        <v>147</v>
      </c>
      <c r="B2" s="455"/>
      <c r="C2" s="455"/>
      <c r="D2" s="455"/>
      <c r="E2" s="455"/>
      <c r="F2" s="455"/>
    </row>
    <row r="3" ht="9" customHeight="1" thickBot="1"/>
    <row r="4" spans="1:7" s="16" customFormat="1" ht="18">
      <c r="A4" s="14" t="s">
        <v>1</v>
      </c>
      <c r="B4" s="15" t="s">
        <v>227</v>
      </c>
      <c r="C4" s="20" t="s">
        <v>229</v>
      </c>
      <c r="D4" s="15" t="s">
        <v>152</v>
      </c>
      <c r="E4" s="20" t="s">
        <v>32</v>
      </c>
      <c r="F4" s="15" t="s">
        <v>290</v>
      </c>
      <c r="G4" s="33"/>
    </row>
    <row r="5" spans="1:7" s="16" customFormat="1" ht="18">
      <c r="A5" s="72" t="s">
        <v>231</v>
      </c>
      <c r="B5" s="32" t="s">
        <v>73</v>
      </c>
      <c r="C5" s="33" t="s">
        <v>228</v>
      </c>
      <c r="D5" s="32" t="s">
        <v>233</v>
      </c>
      <c r="E5" s="33" t="s">
        <v>235</v>
      </c>
      <c r="F5" s="32" t="s">
        <v>289</v>
      </c>
      <c r="G5" s="33"/>
    </row>
    <row r="6" spans="1:7" s="16" customFormat="1" ht="18.75" thickBot="1">
      <c r="A6" s="17" t="s">
        <v>230</v>
      </c>
      <c r="B6" s="22"/>
      <c r="C6" s="21" t="s">
        <v>150</v>
      </c>
      <c r="D6" s="22" t="s">
        <v>199</v>
      </c>
      <c r="E6" s="21" t="s">
        <v>234</v>
      </c>
      <c r="F6" s="22"/>
      <c r="G6" s="33"/>
    </row>
    <row r="7" spans="1:7" ht="13.5" thickBot="1">
      <c r="A7" s="160">
        <v>1</v>
      </c>
      <c r="B7" s="161">
        <v>2</v>
      </c>
      <c r="C7" s="162">
        <v>3</v>
      </c>
      <c r="D7" s="161">
        <v>4</v>
      </c>
      <c r="E7" s="162">
        <v>5</v>
      </c>
      <c r="F7" s="73">
        <v>6</v>
      </c>
      <c r="G7" s="319"/>
    </row>
    <row r="8" spans="1:7" ht="20.25">
      <c r="A8" s="11"/>
      <c r="B8" s="12"/>
      <c r="C8" s="29"/>
      <c r="D8" s="12"/>
      <c r="E8" s="99"/>
      <c r="F8" s="292" t="s">
        <v>379</v>
      </c>
      <c r="G8" s="118"/>
    </row>
    <row r="9" spans="1:7" ht="20.25">
      <c r="A9" s="24"/>
      <c r="B9" s="23"/>
      <c r="C9" s="26"/>
      <c r="D9" s="23"/>
      <c r="E9" s="25"/>
      <c r="F9" s="110" t="s">
        <v>381</v>
      </c>
      <c r="G9" s="321"/>
    </row>
    <row r="10" spans="1:7" ht="20.25">
      <c r="A10" s="24"/>
      <c r="B10" s="23"/>
      <c r="C10" s="26"/>
      <c r="D10" s="23"/>
      <c r="E10" s="25"/>
      <c r="F10" s="293" t="s">
        <v>382</v>
      </c>
      <c r="G10" s="321"/>
    </row>
    <row r="11" spans="1:7" s="44" customFormat="1" ht="18" customHeight="1">
      <c r="A11" s="9"/>
      <c r="B11" s="23"/>
      <c r="C11" s="63"/>
      <c r="D11" s="67"/>
      <c r="E11" s="163"/>
      <c r="F11" s="110" t="s">
        <v>380</v>
      </c>
      <c r="G11" s="321"/>
    </row>
    <row r="12" spans="1:7" ht="14.25" customHeight="1">
      <c r="A12" s="24"/>
      <c r="B12" s="23"/>
      <c r="C12" s="26"/>
      <c r="D12" s="23"/>
      <c r="E12" s="25"/>
      <c r="F12" s="110"/>
      <c r="G12" s="321"/>
    </row>
    <row r="13" spans="1:7" ht="20.25">
      <c r="A13" s="24"/>
      <c r="B13" s="23"/>
      <c r="C13" s="26"/>
      <c r="D13" s="23"/>
      <c r="E13" s="25"/>
      <c r="F13" s="103" t="s">
        <v>383</v>
      </c>
      <c r="G13" s="319"/>
    </row>
    <row r="14" spans="1:7" ht="20.25">
      <c r="A14" s="24"/>
      <c r="B14" s="23"/>
      <c r="C14" s="26"/>
      <c r="D14" s="23"/>
      <c r="E14" s="25"/>
      <c r="F14" s="110" t="s">
        <v>384</v>
      </c>
      <c r="G14" s="321"/>
    </row>
    <row r="15" spans="1:7" s="215" customFormat="1" ht="15" customHeight="1">
      <c r="A15" s="211"/>
      <c r="B15" s="212"/>
      <c r="C15" s="213"/>
      <c r="D15" s="212"/>
      <c r="E15" s="214"/>
      <c r="F15" s="331"/>
      <c r="G15" s="213"/>
    </row>
    <row r="16" spans="1:7" ht="20.25">
      <c r="A16" s="93" t="s">
        <v>44</v>
      </c>
      <c r="B16" s="107" t="s">
        <v>258</v>
      </c>
      <c r="C16" s="108" t="s">
        <v>259</v>
      </c>
      <c r="D16" s="107">
        <v>4</v>
      </c>
      <c r="E16" s="164">
        <v>27</v>
      </c>
      <c r="F16" s="294" t="s">
        <v>394</v>
      </c>
      <c r="G16" s="319"/>
    </row>
    <row r="17" spans="1:7" ht="20.25">
      <c r="A17" s="96"/>
      <c r="B17" s="107" t="s">
        <v>164</v>
      </c>
      <c r="C17" s="108" t="s">
        <v>57</v>
      </c>
      <c r="D17" s="94"/>
      <c r="E17" s="165"/>
      <c r="F17" s="110" t="s">
        <v>385</v>
      </c>
      <c r="G17" s="321"/>
    </row>
    <row r="18" spans="1:7" s="216" customFormat="1" ht="20.25">
      <c r="A18" s="96"/>
      <c r="B18" s="107"/>
      <c r="C18" s="108" t="s">
        <v>260</v>
      </c>
      <c r="D18" s="94"/>
      <c r="E18" s="165"/>
      <c r="F18" s="110" t="s">
        <v>386</v>
      </c>
      <c r="G18" s="321"/>
    </row>
    <row r="19" spans="1:7" ht="20.25">
      <c r="A19" s="93"/>
      <c r="B19" s="107"/>
      <c r="C19" s="108"/>
      <c r="D19" s="107"/>
      <c r="E19" s="164"/>
      <c r="F19" s="110" t="s">
        <v>387</v>
      </c>
      <c r="G19" s="321"/>
    </row>
    <row r="20" spans="1:7" ht="16.5" customHeight="1">
      <c r="A20" s="96"/>
      <c r="B20" s="107"/>
      <c r="C20" s="108"/>
      <c r="D20" s="94"/>
      <c r="E20" s="165"/>
      <c r="F20" s="110"/>
      <c r="G20" s="321"/>
    </row>
    <row r="21" spans="1:7" s="44" customFormat="1" ht="20.25">
      <c r="A21" s="96"/>
      <c r="B21" s="107"/>
      <c r="C21" s="108"/>
      <c r="D21" s="94"/>
      <c r="E21" s="165"/>
      <c r="F21" s="298" t="s">
        <v>404</v>
      </c>
      <c r="G21" s="330"/>
    </row>
    <row r="22" spans="1:7" s="44" customFormat="1" ht="18" customHeight="1">
      <c r="A22" s="97"/>
      <c r="B22" s="107"/>
      <c r="C22" s="108"/>
      <c r="D22" s="98"/>
      <c r="E22" s="166"/>
      <c r="F22" s="296" t="s">
        <v>405</v>
      </c>
      <c r="G22" s="325"/>
    </row>
    <row r="23" spans="1:7" s="44" customFormat="1" ht="15.75" customHeight="1">
      <c r="A23" s="97"/>
      <c r="B23" s="107"/>
      <c r="C23" s="108"/>
      <c r="D23" s="98"/>
      <c r="E23" s="166"/>
      <c r="F23" s="110"/>
      <c r="G23" s="321"/>
    </row>
    <row r="24" spans="1:7" ht="20.25">
      <c r="A24" s="24"/>
      <c r="B24" s="111"/>
      <c r="C24" s="26"/>
      <c r="D24" s="23"/>
      <c r="E24" s="25"/>
      <c r="F24" s="294" t="s">
        <v>389</v>
      </c>
      <c r="G24" s="321"/>
    </row>
    <row r="25" spans="1:7" ht="20.25">
      <c r="A25" s="24"/>
      <c r="B25" s="111"/>
      <c r="C25" s="26"/>
      <c r="D25" s="23"/>
      <c r="E25" s="25"/>
      <c r="F25" s="110" t="s">
        <v>391</v>
      </c>
      <c r="G25" s="321"/>
    </row>
    <row r="26" spans="1:7" ht="16.5" customHeight="1">
      <c r="A26" s="24"/>
      <c r="B26" s="111"/>
      <c r="C26" s="26"/>
      <c r="D26" s="23"/>
      <c r="E26" s="25"/>
      <c r="F26" s="110"/>
      <c r="G26" s="321"/>
    </row>
    <row r="27" spans="1:7" ht="20.25">
      <c r="A27" s="24"/>
      <c r="B27" s="111"/>
      <c r="C27" s="26"/>
      <c r="D27" s="23"/>
      <c r="E27" s="25"/>
      <c r="F27" s="103" t="s">
        <v>395</v>
      </c>
      <c r="G27" s="321"/>
    </row>
    <row r="28" spans="1:7" ht="20.25">
      <c r="A28" s="24"/>
      <c r="B28" s="111"/>
      <c r="C28" s="26"/>
      <c r="D28" s="23"/>
      <c r="E28" s="25"/>
      <c r="F28" s="110" t="s">
        <v>391</v>
      </c>
      <c r="G28" s="321"/>
    </row>
    <row r="29" spans="1:7" ht="16.5" customHeight="1">
      <c r="A29" s="24"/>
      <c r="B29" s="111"/>
      <c r="C29" s="26"/>
      <c r="D29" s="23"/>
      <c r="E29" s="25"/>
      <c r="F29" s="110" t="s">
        <v>392</v>
      </c>
      <c r="G29" s="321"/>
    </row>
    <row r="30" spans="1:7" ht="15.75" customHeight="1">
      <c r="A30" s="24"/>
      <c r="B30" s="111"/>
      <c r="C30" s="26"/>
      <c r="D30" s="23"/>
      <c r="E30" s="25"/>
      <c r="F30" s="292"/>
      <c r="G30" s="326"/>
    </row>
    <row r="31" spans="1:7" ht="20.25">
      <c r="A31" s="24"/>
      <c r="B31" s="111"/>
      <c r="C31" s="26"/>
      <c r="D31" s="23"/>
      <c r="E31" s="25"/>
      <c r="F31" s="103" t="s">
        <v>407</v>
      </c>
      <c r="G31" s="321"/>
    </row>
    <row r="32" spans="1:7" ht="20.25">
      <c r="A32" s="24"/>
      <c r="B32" s="111"/>
      <c r="C32" s="26"/>
      <c r="D32" s="23"/>
      <c r="E32" s="25"/>
      <c r="F32" s="110" t="s">
        <v>397</v>
      </c>
      <c r="G32" s="321"/>
    </row>
    <row r="33" spans="1:7" ht="20.25">
      <c r="A33" s="24"/>
      <c r="B33" s="111"/>
      <c r="C33" s="26"/>
      <c r="D33" s="23"/>
      <c r="E33" s="25"/>
      <c r="F33" s="110" t="s">
        <v>396</v>
      </c>
      <c r="G33" s="321"/>
    </row>
    <row r="34" spans="1:7" ht="16.5" customHeight="1">
      <c r="A34" s="24"/>
      <c r="B34" s="111"/>
      <c r="C34" s="26"/>
      <c r="D34" s="23"/>
      <c r="E34" s="25"/>
      <c r="F34" s="110"/>
      <c r="G34" s="321"/>
    </row>
    <row r="35" spans="1:7" ht="20.25">
      <c r="A35" s="24"/>
      <c r="B35" s="111"/>
      <c r="C35" s="26"/>
      <c r="D35" s="23"/>
      <c r="E35" s="25"/>
      <c r="F35" s="294" t="s">
        <v>408</v>
      </c>
      <c r="G35" s="319"/>
    </row>
    <row r="36" spans="1:7" ht="20.25">
      <c r="A36" s="24"/>
      <c r="B36" s="111"/>
      <c r="C36" s="26"/>
      <c r="D36" s="23"/>
      <c r="E36" s="25"/>
      <c r="F36" s="294" t="s">
        <v>409</v>
      </c>
      <c r="G36" s="321"/>
    </row>
    <row r="37" spans="1:7" ht="20.25">
      <c r="A37" s="24"/>
      <c r="B37" s="111"/>
      <c r="C37" s="26"/>
      <c r="D37" s="23"/>
      <c r="E37" s="25"/>
      <c r="F37" s="293" t="s">
        <v>398</v>
      </c>
      <c r="G37" s="321"/>
    </row>
    <row r="38" spans="1:7" ht="20.25">
      <c r="A38" s="24"/>
      <c r="B38" s="111"/>
      <c r="C38" s="26"/>
      <c r="D38" s="23"/>
      <c r="E38" s="25"/>
      <c r="F38" s="110" t="s">
        <v>399</v>
      </c>
      <c r="G38" s="321"/>
    </row>
    <row r="39" spans="1:7" ht="20.25">
      <c r="A39" s="24"/>
      <c r="B39" s="111"/>
      <c r="C39" s="26"/>
      <c r="D39" s="23"/>
      <c r="E39" s="25"/>
      <c r="F39" s="110" t="s">
        <v>400</v>
      </c>
      <c r="G39" s="321"/>
    </row>
    <row r="40" spans="1:7" ht="20.25">
      <c r="A40" s="24"/>
      <c r="B40" s="111"/>
      <c r="C40" s="26"/>
      <c r="D40" s="23"/>
      <c r="E40" s="25"/>
      <c r="F40" s="110" t="s">
        <v>401</v>
      </c>
      <c r="G40" s="321"/>
    </row>
    <row r="41" spans="1:7" ht="20.25">
      <c r="A41" s="24"/>
      <c r="B41" s="111"/>
      <c r="C41" s="26"/>
      <c r="D41" s="23"/>
      <c r="E41" s="25"/>
      <c r="F41" s="293" t="s">
        <v>406</v>
      </c>
      <c r="G41" s="321"/>
    </row>
    <row r="42" spans="1:7" ht="20.25">
      <c r="A42" s="24"/>
      <c r="B42" s="111"/>
      <c r="C42" s="26"/>
      <c r="D42" s="23"/>
      <c r="E42" s="25"/>
      <c r="F42" s="110" t="s">
        <v>478</v>
      </c>
      <c r="G42" s="321"/>
    </row>
    <row r="43" spans="1:7" ht="12.75" customHeight="1" thickBot="1">
      <c r="A43" s="64"/>
      <c r="B43" s="102"/>
      <c r="C43" s="65"/>
      <c r="D43" s="68"/>
      <c r="E43" s="151"/>
      <c r="F43" s="329"/>
      <c r="G43" s="326"/>
    </row>
    <row r="44" spans="1:7" ht="20.25">
      <c r="A44" s="26"/>
      <c r="B44" s="118"/>
      <c r="C44" s="26"/>
      <c r="D44" s="26"/>
      <c r="E44" s="26"/>
      <c r="F44" s="219"/>
      <c r="G44" s="229" t="s">
        <v>300</v>
      </c>
    </row>
    <row r="45" spans="1:7" ht="21" thickBot="1">
      <c r="A45" s="26"/>
      <c r="B45" s="118"/>
      <c r="C45" s="26"/>
      <c r="D45" s="26"/>
      <c r="E45" s="26"/>
      <c r="F45" s="219"/>
      <c r="G45" s="228"/>
    </row>
    <row r="46" spans="1:7" ht="20.25">
      <c r="A46" s="11"/>
      <c r="B46" s="115"/>
      <c r="C46" s="29"/>
      <c r="D46" s="12"/>
      <c r="E46" s="29"/>
      <c r="F46" s="113" t="s">
        <v>410</v>
      </c>
      <c r="G46" s="319"/>
    </row>
    <row r="47" spans="1:7" ht="20.25">
      <c r="A47" s="24"/>
      <c r="B47" s="111"/>
      <c r="C47" s="26"/>
      <c r="D47" s="23"/>
      <c r="E47" s="26"/>
      <c r="F47" s="110" t="s">
        <v>388</v>
      </c>
      <c r="G47" s="321"/>
    </row>
    <row r="48" spans="1:7" ht="20.25">
      <c r="A48" s="24"/>
      <c r="B48" s="111"/>
      <c r="C48" s="26"/>
      <c r="D48" s="23"/>
      <c r="E48" s="26"/>
      <c r="F48" s="110"/>
      <c r="G48" s="321"/>
    </row>
    <row r="49" spans="1:7" ht="20.25">
      <c r="A49" s="24"/>
      <c r="B49" s="111"/>
      <c r="C49" s="26"/>
      <c r="D49" s="23"/>
      <c r="E49" s="26"/>
      <c r="F49" s="294" t="s">
        <v>411</v>
      </c>
      <c r="G49" s="319"/>
    </row>
    <row r="50" spans="1:7" ht="20.25">
      <c r="A50" s="24"/>
      <c r="B50" s="111"/>
      <c r="C50" s="26"/>
      <c r="D50" s="23"/>
      <c r="E50" s="26"/>
      <c r="F50" s="110" t="s">
        <v>388</v>
      </c>
      <c r="G50" s="321"/>
    </row>
    <row r="51" spans="1:7" ht="20.25">
      <c r="A51" s="24"/>
      <c r="B51" s="111"/>
      <c r="C51" s="26"/>
      <c r="D51" s="23"/>
      <c r="E51" s="26"/>
      <c r="F51" s="110"/>
      <c r="G51" s="321"/>
    </row>
    <row r="52" spans="1:7" ht="20.25">
      <c r="A52" s="24"/>
      <c r="B52" s="111"/>
      <c r="C52" s="26"/>
      <c r="D52" s="23"/>
      <c r="E52" s="26"/>
      <c r="F52" s="294" t="s">
        <v>412</v>
      </c>
      <c r="G52" s="319"/>
    </row>
    <row r="53" spans="1:7" ht="20.25">
      <c r="A53" s="24"/>
      <c r="B53" s="111"/>
      <c r="C53" s="26"/>
      <c r="D53" s="23"/>
      <c r="E53" s="26"/>
      <c r="F53" s="110" t="s">
        <v>388</v>
      </c>
      <c r="G53" s="321"/>
    </row>
    <row r="54" spans="1:7" ht="20.25">
      <c r="A54" s="24"/>
      <c r="B54" s="111"/>
      <c r="C54" s="26"/>
      <c r="D54" s="23"/>
      <c r="E54" s="26"/>
      <c r="F54" s="110" t="s">
        <v>390</v>
      </c>
      <c r="G54" s="321"/>
    </row>
    <row r="55" spans="1:7" ht="20.25">
      <c r="A55" s="24"/>
      <c r="B55" s="111"/>
      <c r="C55" s="26"/>
      <c r="D55" s="23"/>
      <c r="E55" s="26"/>
      <c r="F55" s="110"/>
      <c r="G55" s="321"/>
    </row>
    <row r="56" spans="1:7" ht="20.25">
      <c r="A56" s="24"/>
      <c r="B56" s="111"/>
      <c r="C56" s="26"/>
      <c r="D56" s="23"/>
      <c r="E56" s="26"/>
      <c r="F56" s="295" t="s">
        <v>444</v>
      </c>
      <c r="G56" s="332"/>
    </row>
    <row r="57" spans="1:7" ht="20.25">
      <c r="A57" s="24"/>
      <c r="B57" s="111"/>
      <c r="C57" s="26"/>
      <c r="D57" s="23"/>
      <c r="E57" s="26"/>
      <c r="F57" s="110" t="s">
        <v>413</v>
      </c>
      <c r="G57" s="321"/>
    </row>
    <row r="58" spans="1:7" ht="20.25">
      <c r="A58" s="24"/>
      <c r="B58" s="111"/>
      <c r="C58" s="26"/>
      <c r="D58" s="23"/>
      <c r="E58" s="26"/>
      <c r="F58" s="110"/>
      <c r="G58" s="321"/>
    </row>
    <row r="59" spans="1:7" ht="20.25">
      <c r="A59" s="24"/>
      <c r="B59" s="111"/>
      <c r="C59" s="26"/>
      <c r="D59" s="23"/>
      <c r="E59" s="26"/>
      <c r="F59" s="103" t="s">
        <v>293</v>
      </c>
      <c r="G59" s="118"/>
    </row>
    <row r="60" spans="1:7" ht="20.25">
      <c r="A60" s="24"/>
      <c r="B60" s="111"/>
      <c r="C60" s="26"/>
      <c r="D60" s="23"/>
      <c r="E60" s="26"/>
      <c r="F60" s="103" t="s">
        <v>265</v>
      </c>
      <c r="G60" s="321"/>
    </row>
    <row r="61" spans="1:7" ht="20.25">
      <c r="A61" s="24"/>
      <c r="B61" s="111"/>
      <c r="C61" s="26"/>
      <c r="D61" s="23"/>
      <c r="E61" s="26"/>
      <c r="F61" s="110" t="s">
        <v>341</v>
      </c>
      <c r="G61" s="321"/>
    </row>
    <row r="62" spans="1:7" ht="20.25">
      <c r="A62" s="24"/>
      <c r="B62" s="111"/>
      <c r="C62" s="26"/>
      <c r="D62" s="23"/>
      <c r="E62" s="26"/>
      <c r="F62" s="110" t="s">
        <v>393</v>
      </c>
      <c r="G62" s="321"/>
    </row>
    <row r="63" spans="1:7" ht="20.25">
      <c r="A63" s="24"/>
      <c r="B63" s="111"/>
      <c r="C63" s="26"/>
      <c r="D63" s="23"/>
      <c r="E63" s="26"/>
      <c r="F63" s="110" t="s">
        <v>340</v>
      </c>
      <c r="G63" s="321"/>
    </row>
    <row r="64" spans="1:7" ht="20.25">
      <c r="A64" s="24"/>
      <c r="B64" s="111"/>
      <c r="C64" s="26"/>
      <c r="D64" s="23"/>
      <c r="E64" s="26"/>
      <c r="F64" s="110" t="s">
        <v>402</v>
      </c>
      <c r="G64" s="321"/>
    </row>
    <row r="65" spans="1:7" ht="20.25">
      <c r="A65" s="24"/>
      <c r="B65" s="111"/>
      <c r="C65" s="26"/>
      <c r="D65" s="23"/>
      <c r="E65" s="26"/>
      <c r="F65" s="110" t="s">
        <v>339</v>
      </c>
      <c r="G65" s="321"/>
    </row>
    <row r="66" spans="1:7" ht="20.25">
      <c r="A66" s="24"/>
      <c r="B66" s="111"/>
      <c r="C66" s="26"/>
      <c r="D66" s="23"/>
      <c r="E66" s="26"/>
      <c r="F66" s="110" t="s">
        <v>403</v>
      </c>
      <c r="G66" s="321"/>
    </row>
    <row r="67" spans="1:7" ht="20.25">
      <c r="A67" s="24"/>
      <c r="B67" s="111"/>
      <c r="C67" s="26"/>
      <c r="D67" s="23"/>
      <c r="E67" s="26"/>
      <c r="F67" s="110"/>
      <c r="G67" s="321"/>
    </row>
    <row r="68" spans="1:7" ht="20.25">
      <c r="A68" s="24"/>
      <c r="B68" s="111"/>
      <c r="C68" s="26"/>
      <c r="D68" s="23"/>
      <c r="E68" s="26"/>
      <c r="F68" s="103" t="s">
        <v>294</v>
      </c>
      <c r="G68" s="321"/>
    </row>
    <row r="69" spans="1:7" ht="20.25">
      <c r="A69" s="24"/>
      <c r="B69" s="111"/>
      <c r="C69" s="26"/>
      <c r="D69" s="23"/>
      <c r="E69" s="26"/>
      <c r="F69" s="110" t="s">
        <v>338</v>
      </c>
      <c r="G69" s="321"/>
    </row>
    <row r="70" spans="1:7" ht="20.25">
      <c r="A70" s="24"/>
      <c r="B70" s="111"/>
      <c r="C70" s="26"/>
      <c r="D70" s="23"/>
      <c r="E70" s="26"/>
      <c r="F70" s="110" t="s">
        <v>414</v>
      </c>
      <c r="G70" s="321"/>
    </row>
    <row r="71" spans="1:7" ht="20.25">
      <c r="A71" s="24"/>
      <c r="B71" s="111"/>
      <c r="C71" s="26"/>
      <c r="D71" s="23"/>
      <c r="E71" s="26"/>
      <c r="F71" s="328" t="s">
        <v>415</v>
      </c>
      <c r="G71" s="321"/>
    </row>
    <row r="72" spans="1:7" ht="21" thickBot="1">
      <c r="A72" s="64"/>
      <c r="B72" s="68"/>
      <c r="C72" s="65"/>
      <c r="D72" s="68"/>
      <c r="E72" s="297"/>
      <c r="F72" s="329"/>
      <c r="G72" s="319"/>
    </row>
    <row r="73" ht="18">
      <c r="A73" s="8"/>
    </row>
    <row r="74" ht="18">
      <c r="A74" s="8"/>
    </row>
    <row r="75" spans="5:6" s="13" customFormat="1" ht="18">
      <c r="E75" s="291" t="s">
        <v>416</v>
      </c>
      <c r="F75" s="290" t="s">
        <v>471</v>
      </c>
    </row>
    <row r="76" ht="18">
      <c r="A76" s="8"/>
    </row>
    <row r="77" ht="18">
      <c r="A77" s="8"/>
    </row>
    <row r="78" ht="18">
      <c r="A78" s="8"/>
    </row>
    <row r="79" ht="18">
      <c r="A79" s="8"/>
    </row>
    <row r="80" ht="18">
      <c r="A80" s="8"/>
    </row>
    <row r="81" ht="18">
      <c r="A81" s="8"/>
    </row>
    <row r="82" ht="18">
      <c r="A82" s="8"/>
    </row>
    <row r="83" ht="18">
      <c r="A83" s="8"/>
    </row>
    <row r="84" ht="18">
      <c r="A84" s="35"/>
    </row>
    <row r="85" ht="18">
      <c r="A85" s="35"/>
    </row>
    <row r="86" ht="18">
      <c r="A86" s="35"/>
    </row>
    <row r="87" ht="18">
      <c r="A87" s="35"/>
    </row>
    <row r="88" ht="18">
      <c r="A88" s="35"/>
    </row>
    <row r="89" ht="18">
      <c r="A89" s="35"/>
    </row>
    <row r="90" ht="18">
      <c r="A90" s="8"/>
    </row>
    <row r="91" ht="18">
      <c r="A91" s="8"/>
    </row>
    <row r="92" ht="18">
      <c r="A92" s="8"/>
    </row>
    <row r="93" ht="18">
      <c r="A93" s="8"/>
    </row>
    <row r="94" ht="18">
      <c r="A94" s="8"/>
    </row>
    <row r="95" spans="1:6" ht="18">
      <c r="A95" s="26"/>
      <c r="B95" s="26"/>
      <c r="C95" s="26"/>
      <c r="D95" s="26"/>
      <c r="E95" s="26"/>
      <c r="F95" s="3"/>
    </row>
    <row r="96" spans="1:7" s="19" customFormat="1" ht="18">
      <c r="A96" s="26"/>
      <c r="B96" s="26"/>
      <c r="C96" s="26"/>
      <c r="D96" s="26"/>
      <c r="E96" s="26"/>
      <c r="F96" s="3"/>
      <c r="G96" s="13"/>
    </row>
    <row r="97" spans="1:6" ht="18">
      <c r="A97" s="26"/>
      <c r="B97" s="26"/>
      <c r="C97" s="26"/>
      <c r="D97" s="26"/>
      <c r="E97" s="26"/>
      <c r="F97" s="3"/>
    </row>
    <row r="98" spans="1:6" ht="18">
      <c r="A98" s="26"/>
      <c r="B98" s="26"/>
      <c r="C98" s="26"/>
      <c r="D98" s="26"/>
      <c r="E98" s="26"/>
      <c r="F98" s="3"/>
    </row>
    <row r="99" spans="1:7" s="19" customFormat="1" ht="18">
      <c r="A99" s="26"/>
      <c r="B99" s="26"/>
      <c r="C99" s="26"/>
      <c r="D99" s="26"/>
      <c r="E99" s="26"/>
      <c r="F99" s="3"/>
      <c r="G99" s="13"/>
    </row>
    <row r="100" spans="1:6" ht="18">
      <c r="A100" s="26"/>
      <c r="B100" s="26"/>
      <c r="C100" s="26"/>
      <c r="D100" s="26"/>
      <c r="E100" s="26"/>
      <c r="F100" s="3"/>
    </row>
    <row r="101" spans="1:6" ht="18">
      <c r="A101" s="26"/>
      <c r="B101" s="26"/>
      <c r="C101" s="26"/>
      <c r="D101" s="26"/>
      <c r="E101" s="26"/>
      <c r="F101" s="3"/>
    </row>
    <row r="102" spans="1:7" s="19" customFormat="1" ht="18">
      <c r="A102" s="26"/>
      <c r="B102" s="26"/>
      <c r="C102" s="26"/>
      <c r="D102" s="26"/>
      <c r="E102" s="26"/>
      <c r="F102" s="3"/>
      <c r="G102" s="13"/>
    </row>
    <row r="103" spans="1:6" ht="18">
      <c r="A103" s="26"/>
      <c r="B103" s="26"/>
      <c r="C103" s="26"/>
      <c r="D103" s="26"/>
      <c r="E103" s="26"/>
      <c r="F103" s="3"/>
    </row>
    <row r="104" spans="1:5" ht="18">
      <c r="A104" s="26"/>
      <c r="B104" s="26"/>
      <c r="C104" s="26"/>
      <c r="D104" s="26"/>
      <c r="E104" s="26"/>
    </row>
    <row r="105" spans="1:5" ht="18">
      <c r="A105" s="26"/>
      <c r="B105" s="26"/>
      <c r="C105" s="26"/>
      <c r="D105" s="26"/>
      <c r="E105" s="26"/>
    </row>
    <row r="106" spans="1:7" s="19" customFormat="1" ht="18">
      <c r="A106" s="35"/>
      <c r="B106" s="35"/>
      <c r="C106" s="35"/>
      <c r="D106" s="35"/>
      <c r="E106" s="35"/>
      <c r="F106"/>
      <c r="G106" s="13"/>
    </row>
    <row r="107" spans="1:7" s="19" customFormat="1" ht="18">
      <c r="A107" s="35"/>
      <c r="B107" s="35"/>
      <c r="C107" s="35"/>
      <c r="D107" s="35"/>
      <c r="E107" s="35"/>
      <c r="F107"/>
      <c r="G107" s="13"/>
    </row>
    <row r="108" spans="1:7" s="19" customFormat="1" ht="18">
      <c r="A108" s="35"/>
      <c r="B108" s="35"/>
      <c r="C108" s="35"/>
      <c r="D108" s="35"/>
      <c r="E108" s="35"/>
      <c r="F108"/>
      <c r="G108" s="13"/>
    </row>
    <row r="109" spans="1:7" s="19" customFormat="1" ht="18">
      <c r="A109" s="35"/>
      <c r="B109" s="35"/>
      <c r="C109" s="35"/>
      <c r="D109" s="35"/>
      <c r="E109" s="35"/>
      <c r="F109"/>
      <c r="G109" s="13"/>
    </row>
    <row r="110" spans="1:7" s="19" customFormat="1" ht="18">
      <c r="A110" s="35"/>
      <c r="B110" s="35"/>
      <c r="C110" s="35"/>
      <c r="D110" s="35"/>
      <c r="E110" s="35"/>
      <c r="F110"/>
      <c r="G110" s="13"/>
    </row>
    <row r="111" spans="1:7" s="19" customFormat="1" ht="18">
      <c r="A111" s="35"/>
      <c r="B111" s="35"/>
      <c r="C111" s="35"/>
      <c r="D111" s="35"/>
      <c r="E111" s="35"/>
      <c r="F111"/>
      <c r="G111" s="13"/>
    </row>
    <row r="112" spans="1:7" s="19" customFormat="1" ht="18">
      <c r="A112" s="35"/>
      <c r="B112" s="35"/>
      <c r="C112" s="35"/>
      <c r="D112" s="35"/>
      <c r="E112" s="35"/>
      <c r="F112"/>
      <c r="G112" s="13"/>
    </row>
    <row r="113" spans="1:7" s="19" customFormat="1" ht="18">
      <c r="A113" s="35"/>
      <c r="B113" s="35"/>
      <c r="C113" s="35"/>
      <c r="D113" s="35"/>
      <c r="E113" s="35"/>
      <c r="F113"/>
      <c r="G113" s="13"/>
    </row>
    <row r="114" spans="1:7" s="19" customFormat="1" ht="18">
      <c r="A114" s="35"/>
      <c r="B114" s="35"/>
      <c r="C114" s="35"/>
      <c r="D114" s="35"/>
      <c r="E114" s="35"/>
      <c r="F114"/>
      <c r="G114" s="13"/>
    </row>
    <row r="115" spans="1:7" s="19" customFormat="1" ht="18">
      <c r="A115" s="35"/>
      <c r="B115" s="35"/>
      <c r="C115" s="35"/>
      <c r="D115" s="35"/>
      <c r="E115" s="35"/>
      <c r="F115"/>
      <c r="G115" s="1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/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</sheetData>
  <sheetProtection/>
  <mergeCells count="2">
    <mergeCell ref="A1:F1"/>
    <mergeCell ref="A2:F2"/>
  </mergeCells>
  <printOptions horizontalCentered="1"/>
  <pageMargins left="0" right="0" top="1.3779527559055118" bottom="0" header="0" footer="0"/>
  <pageSetup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D1">
      <selection activeCell="F41" sqref="F41"/>
    </sheetView>
  </sheetViews>
  <sheetFormatPr defaultColWidth="9.140625" defaultRowHeight="12.75"/>
  <cols>
    <col min="1" max="1" width="5.00390625" style="0" customWidth="1"/>
    <col min="2" max="2" width="22.421875" style="0" customWidth="1"/>
    <col min="3" max="3" width="23.7109375" style="0" customWidth="1"/>
    <col min="4" max="4" width="15.00390625" style="0" customWidth="1"/>
    <col min="5" max="5" width="27.28125" style="0" customWidth="1"/>
    <col min="6" max="6" width="115.28125" style="0" customWidth="1"/>
    <col min="7" max="7" width="13.421875" style="0" customWidth="1"/>
  </cols>
  <sheetData>
    <row r="1" spans="1:7" ht="20.25">
      <c r="A1" s="456" t="s">
        <v>163</v>
      </c>
      <c r="B1" s="456"/>
      <c r="C1" s="456"/>
      <c r="D1" s="456"/>
      <c r="E1" s="456"/>
      <c r="F1" s="456"/>
      <c r="G1" s="229" t="s">
        <v>347</v>
      </c>
    </row>
    <row r="2" spans="1:6" ht="23.25">
      <c r="A2" s="455" t="s">
        <v>147</v>
      </c>
      <c r="B2" s="455"/>
      <c r="C2" s="455"/>
      <c r="D2" s="455"/>
      <c r="E2" s="455"/>
      <c r="F2" s="455"/>
    </row>
    <row r="3" ht="13.5" thickBot="1"/>
    <row r="4" spans="1:7" ht="18">
      <c r="A4" s="14" t="s">
        <v>1</v>
      </c>
      <c r="B4" s="15" t="s">
        <v>149</v>
      </c>
      <c r="C4" s="20" t="s">
        <v>151</v>
      </c>
      <c r="D4" s="15" t="s">
        <v>152</v>
      </c>
      <c r="E4" s="20" t="s">
        <v>154</v>
      </c>
      <c r="F4" s="15" t="s">
        <v>290</v>
      </c>
      <c r="G4" s="33"/>
    </row>
    <row r="5" spans="1:7" ht="18.75" thickBot="1">
      <c r="A5" s="17" t="s">
        <v>2</v>
      </c>
      <c r="B5" s="22"/>
      <c r="C5" s="21" t="s">
        <v>150</v>
      </c>
      <c r="D5" s="22" t="s">
        <v>153</v>
      </c>
      <c r="E5" s="21" t="s">
        <v>155</v>
      </c>
      <c r="F5" s="32" t="s">
        <v>289</v>
      </c>
      <c r="G5" s="33"/>
    </row>
    <row r="6" spans="1:7" ht="13.5" thickBot="1">
      <c r="A6" s="45">
        <v>1</v>
      </c>
      <c r="B6" s="62">
        <v>2</v>
      </c>
      <c r="C6" s="46">
        <v>3</v>
      </c>
      <c r="D6" s="62">
        <v>4</v>
      </c>
      <c r="E6" s="46">
        <v>5</v>
      </c>
      <c r="F6" s="62">
        <v>6</v>
      </c>
      <c r="G6" s="319"/>
    </row>
    <row r="7" spans="1:7" ht="20.25">
      <c r="A7" s="100" t="s">
        <v>46</v>
      </c>
      <c r="B7" s="149" t="s">
        <v>212</v>
      </c>
      <c r="C7" s="112" t="s">
        <v>417</v>
      </c>
      <c r="D7" s="260">
        <v>8</v>
      </c>
      <c r="E7" s="112" t="s">
        <v>425</v>
      </c>
      <c r="F7" s="113" t="s">
        <v>426</v>
      </c>
      <c r="G7" s="326"/>
    </row>
    <row r="8" spans="1:7" ht="20.25">
      <c r="A8" s="96"/>
      <c r="B8" s="107" t="s">
        <v>211</v>
      </c>
      <c r="C8" s="108" t="s">
        <v>418</v>
      </c>
      <c r="D8" s="107"/>
      <c r="E8" s="150" t="s">
        <v>423</v>
      </c>
      <c r="F8" s="294" t="s">
        <v>424</v>
      </c>
      <c r="G8" s="326"/>
    </row>
    <row r="9" spans="1:7" ht="19.5" customHeight="1">
      <c r="A9" s="96"/>
      <c r="B9" s="107" t="s">
        <v>162</v>
      </c>
      <c r="C9" s="108" t="s">
        <v>38</v>
      </c>
      <c r="D9" s="107"/>
      <c r="E9" s="150" t="s">
        <v>420</v>
      </c>
      <c r="F9" s="299" t="s">
        <v>429</v>
      </c>
      <c r="G9" s="315"/>
    </row>
    <row r="10" spans="1:7" ht="21.75" customHeight="1">
      <c r="A10" s="96"/>
      <c r="B10" s="107"/>
      <c r="C10" s="95"/>
      <c r="D10" s="107"/>
      <c r="E10" s="150" t="s">
        <v>419</v>
      </c>
      <c r="F10" s="299" t="s">
        <v>427</v>
      </c>
      <c r="G10" s="315"/>
    </row>
    <row r="11" spans="1:7" ht="20.25">
      <c r="A11" s="96"/>
      <c r="B11" s="94"/>
      <c r="C11" s="95"/>
      <c r="D11" s="107"/>
      <c r="E11" s="150" t="s">
        <v>422</v>
      </c>
      <c r="F11" s="110"/>
      <c r="G11" s="326"/>
    </row>
    <row r="12" spans="1:7" ht="22.5" customHeight="1">
      <c r="A12" s="96"/>
      <c r="B12" s="94"/>
      <c r="C12" s="95"/>
      <c r="D12" s="107"/>
      <c r="E12" s="150" t="s">
        <v>421</v>
      </c>
      <c r="F12" s="335" t="s">
        <v>431</v>
      </c>
      <c r="G12" s="333"/>
    </row>
    <row r="13" spans="1:7" ht="20.25">
      <c r="A13" s="96"/>
      <c r="B13" s="94"/>
      <c r="C13" s="95"/>
      <c r="D13" s="107"/>
      <c r="E13" s="150"/>
      <c r="F13" s="335" t="s">
        <v>432</v>
      </c>
      <c r="G13" s="334"/>
    </row>
    <row r="14" spans="1:7" ht="20.25">
      <c r="A14" s="96"/>
      <c r="B14" s="94"/>
      <c r="C14" s="95"/>
      <c r="D14" s="107"/>
      <c r="E14" s="150"/>
      <c r="F14" s="299" t="s">
        <v>430</v>
      </c>
      <c r="G14" s="334"/>
    </row>
    <row r="15" spans="1:7" ht="15.75" customHeight="1">
      <c r="A15" s="96"/>
      <c r="B15" s="94"/>
      <c r="C15" s="95"/>
      <c r="D15" s="107"/>
      <c r="E15" s="150"/>
      <c r="F15" s="103"/>
      <c r="G15" s="326"/>
    </row>
    <row r="16" spans="1:7" ht="20.25">
      <c r="A16" s="96"/>
      <c r="B16" s="94"/>
      <c r="C16" s="95"/>
      <c r="D16" s="107"/>
      <c r="E16" s="150"/>
      <c r="F16" s="336" t="s">
        <v>433</v>
      </c>
      <c r="G16" s="316"/>
    </row>
    <row r="17" spans="1:7" ht="20.25">
      <c r="A17" s="96"/>
      <c r="B17" s="94"/>
      <c r="C17" s="95"/>
      <c r="D17" s="107"/>
      <c r="E17" s="150"/>
      <c r="F17" s="336" t="s">
        <v>434</v>
      </c>
      <c r="G17" s="316"/>
    </row>
    <row r="18" spans="1:7" ht="20.25">
      <c r="A18" s="96"/>
      <c r="B18" s="94"/>
      <c r="C18" s="95"/>
      <c r="D18" s="107"/>
      <c r="E18" s="150"/>
      <c r="F18" s="299" t="s">
        <v>435</v>
      </c>
      <c r="G18" s="321"/>
    </row>
    <row r="19" spans="1:7" ht="20.25">
      <c r="A19" s="96"/>
      <c r="B19" s="94"/>
      <c r="C19" s="95"/>
      <c r="D19" s="107"/>
      <c r="E19" s="150"/>
      <c r="F19" s="299"/>
      <c r="G19" s="321"/>
    </row>
    <row r="20" spans="1:7" ht="20.25">
      <c r="A20" s="96"/>
      <c r="B20" s="94"/>
      <c r="C20" s="95"/>
      <c r="D20" s="107"/>
      <c r="E20" s="150"/>
      <c r="F20" s="294" t="s">
        <v>455</v>
      </c>
      <c r="G20" s="321"/>
    </row>
    <row r="21" spans="1:7" ht="20.25">
      <c r="A21" s="96"/>
      <c r="B21" s="94"/>
      <c r="C21" s="95"/>
      <c r="D21" s="107"/>
      <c r="E21" s="150"/>
      <c r="F21" s="337" t="s">
        <v>454</v>
      </c>
      <c r="G21" s="321"/>
    </row>
    <row r="22" spans="1:7" ht="20.25">
      <c r="A22" s="96"/>
      <c r="B22" s="94"/>
      <c r="C22" s="95"/>
      <c r="D22" s="107"/>
      <c r="E22" s="150"/>
      <c r="F22" s="338" t="s">
        <v>436</v>
      </c>
      <c r="G22" s="321"/>
    </row>
    <row r="23" spans="1:7" ht="20.25">
      <c r="A23" s="96"/>
      <c r="B23" s="94"/>
      <c r="C23" s="95"/>
      <c r="D23" s="107"/>
      <c r="E23" s="150"/>
      <c r="F23" s="299"/>
      <c r="G23" s="321"/>
    </row>
    <row r="24" spans="1:7" ht="20.25">
      <c r="A24" s="96"/>
      <c r="B24" s="94"/>
      <c r="C24" s="95"/>
      <c r="D24" s="107"/>
      <c r="E24" s="150"/>
      <c r="F24" s="294" t="s">
        <v>437</v>
      </c>
      <c r="G24" s="316"/>
    </row>
    <row r="25" spans="1:7" ht="20.25">
      <c r="A25" s="96"/>
      <c r="B25" s="94"/>
      <c r="C25" s="95"/>
      <c r="D25" s="107"/>
      <c r="E25" s="150"/>
      <c r="F25" s="294" t="s">
        <v>438</v>
      </c>
      <c r="G25" s="316"/>
    </row>
    <row r="26" spans="1:7" ht="20.25">
      <c r="A26" s="96"/>
      <c r="B26" s="94"/>
      <c r="C26" s="95"/>
      <c r="D26" s="107"/>
      <c r="E26" s="150"/>
      <c r="F26" s="293" t="s">
        <v>435</v>
      </c>
      <c r="G26" s="321"/>
    </row>
    <row r="27" spans="1:7" ht="20.25">
      <c r="A27" s="96"/>
      <c r="B27" s="94"/>
      <c r="C27" s="95"/>
      <c r="D27" s="107"/>
      <c r="E27" s="150"/>
      <c r="F27" s="299"/>
      <c r="G27" s="321"/>
    </row>
    <row r="28" spans="1:7" ht="20.25">
      <c r="A28" s="96"/>
      <c r="B28" s="94"/>
      <c r="C28" s="95"/>
      <c r="D28" s="107"/>
      <c r="E28" s="150"/>
      <c r="F28" s="336" t="s">
        <v>439</v>
      </c>
      <c r="G28" s="316"/>
    </row>
    <row r="29" spans="1:7" ht="20.25">
      <c r="A29" s="96"/>
      <c r="B29" s="94"/>
      <c r="C29" s="95"/>
      <c r="D29" s="107"/>
      <c r="E29" s="150"/>
      <c r="F29" s="299" t="s">
        <v>430</v>
      </c>
      <c r="G29" s="321"/>
    </row>
    <row r="30" spans="1:7" ht="20.25">
      <c r="A30" s="96"/>
      <c r="B30" s="94"/>
      <c r="C30" s="95"/>
      <c r="D30" s="107"/>
      <c r="E30" s="150"/>
      <c r="F30" s="299" t="s">
        <v>440</v>
      </c>
      <c r="G30" s="316"/>
    </row>
    <row r="31" spans="1:7" ht="20.25">
      <c r="A31" s="96"/>
      <c r="B31" s="94"/>
      <c r="C31" s="95"/>
      <c r="D31" s="107"/>
      <c r="E31" s="150"/>
      <c r="F31" s="299"/>
      <c r="G31" s="316"/>
    </row>
    <row r="32" spans="1:7" ht="21" thickBot="1">
      <c r="A32" s="311"/>
      <c r="B32" s="312"/>
      <c r="C32" s="313"/>
      <c r="D32" s="171"/>
      <c r="E32" s="314"/>
      <c r="F32" s="339"/>
      <c r="G32" s="316"/>
    </row>
    <row r="33" spans="1:7" ht="20.25">
      <c r="A33" s="95"/>
      <c r="B33" s="95"/>
      <c r="C33" s="95"/>
      <c r="D33" s="108"/>
      <c r="E33" s="150"/>
      <c r="F33" s="315"/>
      <c r="G33" s="229" t="s">
        <v>472</v>
      </c>
    </row>
    <row r="34" spans="1:7" ht="21" thickBot="1">
      <c r="A34" s="95"/>
      <c r="B34" s="95"/>
      <c r="C34" s="95"/>
      <c r="D34" s="108"/>
      <c r="E34" s="150"/>
      <c r="F34" s="315"/>
      <c r="G34" s="316"/>
    </row>
    <row r="35" spans="1:7" ht="20.25">
      <c r="A35" s="100"/>
      <c r="B35" s="222"/>
      <c r="C35" s="317"/>
      <c r="D35" s="149"/>
      <c r="E35" s="318"/>
      <c r="F35" s="113" t="s">
        <v>412</v>
      </c>
      <c r="G35" s="316"/>
    </row>
    <row r="36" spans="1:7" ht="20.25">
      <c r="A36" s="96"/>
      <c r="B36" s="94"/>
      <c r="C36" s="95"/>
      <c r="D36" s="107"/>
      <c r="E36" s="150"/>
      <c r="F36" s="293" t="s">
        <v>441</v>
      </c>
      <c r="G36" s="321"/>
    </row>
    <row r="37" spans="1:7" ht="20.25">
      <c r="A37" s="96"/>
      <c r="B37" s="94"/>
      <c r="C37" s="95"/>
      <c r="D37" s="107"/>
      <c r="E37" s="150"/>
      <c r="F37" s="293" t="s">
        <v>442</v>
      </c>
      <c r="G37" s="321"/>
    </row>
    <row r="38" spans="1:7" ht="20.25">
      <c r="A38" s="96"/>
      <c r="B38" s="94"/>
      <c r="C38" s="95"/>
      <c r="D38" s="107"/>
      <c r="E38" s="150"/>
      <c r="F38" s="299"/>
      <c r="G38" s="316"/>
    </row>
    <row r="39" spans="1:7" ht="20.25">
      <c r="A39" s="96"/>
      <c r="B39" s="94"/>
      <c r="C39" s="95"/>
      <c r="D39" s="107"/>
      <c r="E39" s="150"/>
      <c r="F39" s="295" t="s">
        <v>444</v>
      </c>
      <c r="G39" s="316"/>
    </row>
    <row r="40" spans="1:7" ht="20.25">
      <c r="A40" s="96"/>
      <c r="B40" s="94"/>
      <c r="C40" s="95"/>
      <c r="D40" s="107"/>
      <c r="E40" s="150"/>
      <c r="F40" s="293" t="s">
        <v>443</v>
      </c>
      <c r="G40" s="316"/>
    </row>
    <row r="41" spans="1:7" ht="20.25">
      <c r="A41" s="96"/>
      <c r="B41" s="94"/>
      <c r="C41" s="95"/>
      <c r="D41" s="107"/>
      <c r="E41" s="150"/>
      <c r="F41" s="299"/>
      <c r="G41" s="316"/>
    </row>
    <row r="42" spans="1:7" ht="20.25">
      <c r="A42" s="96"/>
      <c r="B42" s="94"/>
      <c r="C42" s="95"/>
      <c r="D42" s="107"/>
      <c r="E42" s="150"/>
      <c r="F42" s="103" t="s">
        <v>445</v>
      </c>
      <c r="G42" s="316"/>
    </row>
    <row r="43" spans="1:7" ht="20.25">
      <c r="A43" s="96"/>
      <c r="B43" s="94"/>
      <c r="C43" s="95"/>
      <c r="D43" s="107"/>
      <c r="E43" s="150"/>
      <c r="F43" s="103" t="s">
        <v>446</v>
      </c>
      <c r="G43" s="321"/>
    </row>
    <row r="44" spans="1:7" ht="20.25">
      <c r="A44" s="96"/>
      <c r="B44" s="94"/>
      <c r="C44" s="95"/>
      <c r="D44" s="107"/>
      <c r="E44" s="150"/>
      <c r="F44" s="299" t="s">
        <v>428</v>
      </c>
      <c r="G44" s="340"/>
    </row>
    <row r="45" spans="1:7" ht="20.25">
      <c r="A45" s="96"/>
      <c r="B45" s="94"/>
      <c r="C45" s="95"/>
      <c r="D45" s="107"/>
      <c r="E45" s="150"/>
      <c r="F45" s="299" t="s">
        <v>447</v>
      </c>
      <c r="G45" s="340"/>
    </row>
    <row r="46" spans="1:7" ht="20.25">
      <c r="A46" s="96"/>
      <c r="B46" s="94"/>
      <c r="C46" s="95"/>
      <c r="D46" s="107"/>
      <c r="E46" s="150"/>
      <c r="F46" s="299" t="s">
        <v>448</v>
      </c>
      <c r="G46" s="340"/>
    </row>
    <row r="47" spans="1:7" ht="20.25">
      <c r="A47" s="96"/>
      <c r="B47" s="94"/>
      <c r="C47" s="95"/>
      <c r="D47" s="107"/>
      <c r="E47" s="150"/>
      <c r="F47" s="299" t="s">
        <v>449</v>
      </c>
      <c r="G47" s="340"/>
    </row>
    <row r="48" spans="1:7" ht="20.25">
      <c r="A48" s="96"/>
      <c r="B48" s="94"/>
      <c r="C48" s="95"/>
      <c r="D48" s="107"/>
      <c r="E48" s="150"/>
      <c r="F48" s="299" t="s">
        <v>450</v>
      </c>
      <c r="G48" s="340"/>
    </row>
    <row r="49" spans="1:7" ht="20.25">
      <c r="A49" s="96"/>
      <c r="B49" s="94"/>
      <c r="C49" s="95"/>
      <c r="D49" s="107"/>
      <c r="E49" s="150"/>
      <c r="F49" s="293" t="s">
        <v>468</v>
      </c>
      <c r="G49" s="340"/>
    </row>
    <row r="50" spans="1:7" ht="20.25">
      <c r="A50" s="96"/>
      <c r="B50" s="94"/>
      <c r="C50" s="95"/>
      <c r="D50" s="107"/>
      <c r="E50" s="150"/>
      <c r="F50" s="299"/>
      <c r="G50" s="340"/>
    </row>
    <row r="51" spans="1:7" ht="20.25">
      <c r="A51" s="96"/>
      <c r="B51" s="94"/>
      <c r="C51" s="95"/>
      <c r="D51" s="107"/>
      <c r="E51" s="150"/>
      <c r="F51" s="336" t="s">
        <v>451</v>
      </c>
      <c r="G51" s="321"/>
    </row>
    <row r="52" spans="1:7" ht="20.25">
      <c r="A52" s="96"/>
      <c r="B52" s="94"/>
      <c r="C52" s="95"/>
      <c r="D52" s="107"/>
      <c r="E52" s="150"/>
      <c r="F52" s="293" t="s">
        <v>452</v>
      </c>
      <c r="G52" s="321"/>
    </row>
    <row r="53" spans="1:7" ht="20.25">
      <c r="A53" s="96"/>
      <c r="B53" s="94"/>
      <c r="C53" s="95"/>
      <c r="D53" s="107"/>
      <c r="E53" s="150"/>
      <c r="F53" s="299" t="s">
        <v>453</v>
      </c>
      <c r="G53" s="340"/>
    </row>
    <row r="54" spans="1:7" ht="18.75" thickBot="1">
      <c r="A54" s="64"/>
      <c r="B54" s="68"/>
      <c r="C54" s="65"/>
      <c r="D54" s="68"/>
      <c r="E54" s="65"/>
      <c r="F54" s="66"/>
      <c r="G54" s="3"/>
    </row>
    <row r="57" spans="5:6" s="13" customFormat="1" ht="18">
      <c r="E57" s="291" t="s">
        <v>456</v>
      </c>
      <c r="F57" s="290" t="s">
        <v>473</v>
      </c>
    </row>
  </sheetData>
  <sheetProtection/>
  <mergeCells count="2">
    <mergeCell ref="A1:F1"/>
    <mergeCell ref="A2:F2"/>
  </mergeCells>
  <printOptions horizontalCentered="1"/>
  <pageMargins left="0" right="0" top="1.968503937007874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ulia</cp:lastModifiedBy>
  <cp:lastPrinted>2018-06-06T09:16:38Z</cp:lastPrinted>
  <dcterms:created xsi:type="dcterms:W3CDTF">1996-10-08T23:32:33Z</dcterms:created>
  <dcterms:modified xsi:type="dcterms:W3CDTF">2019-06-04T11:05:37Z</dcterms:modified>
  <cp:category/>
  <cp:version/>
  <cp:contentType/>
  <cp:contentStatus/>
</cp:coreProperties>
</file>