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кп" sheetId="16" r:id="rId1"/>
  </sheets>
  <definedNames>
    <definedName name="_xlnm._FilterDatabase" localSheetId="0" hidden="1">кп!$B$4:$O$68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6"/>
  <c r="O66" l="1"/>
  <c r="L66"/>
  <c r="L67"/>
  <c r="O67" s="1"/>
  <c r="K69"/>
  <c r="K10"/>
  <c r="J69"/>
  <c r="I69"/>
  <c r="O50" l="1"/>
  <c r="L50"/>
  <c r="L6" l="1"/>
  <c r="O6" s="1"/>
  <c r="L7"/>
  <c r="O7" s="1"/>
  <c r="L8"/>
  <c r="O8" s="1"/>
  <c r="L9"/>
  <c r="O9" s="1"/>
  <c r="L10"/>
  <c r="O10" s="1"/>
  <c r="L11"/>
  <c r="O11" s="1"/>
  <c r="L12"/>
  <c r="L13"/>
  <c r="O13" s="1"/>
  <c r="L14"/>
  <c r="O14" s="1"/>
  <c r="L15"/>
  <c r="O15" s="1"/>
  <c r="L16"/>
  <c r="L17"/>
  <c r="O17" s="1"/>
  <c r="L18"/>
  <c r="O18" s="1"/>
  <c r="L19"/>
  <c r="O19" s="1"/>
  <c r="L20"/>
  <c r="L21"/>
  <c r="O21" s="1"/>
  <c r="L22"/>
  <c r="O22" s="1"/>
  <c r="L23"/>
  <c r="O23" s="1"/>
  <c r="L24"/>
  <c r="L25"/>
  <c r="O25" s="1"/>
  <c r="L26"/>
  <c r="O26" s="1"/>
  <c r="L27"/>
  <c r="O27" s="1"/>
  <c r="L28"/>
  <c r="L29"/>
  <c r="O29" s="1"/>
  <c r="L30"/>
  <c r="O30" s="1"/>
  <c r="L31"/>
  <c r="O31" s="1"/>
  <c r="L32"/>
  <c r="L33"/>
  <c r="O33" s="1"/>
  <c r="L34"/>
  <c r="O34" s="1"/>
  <c r="L35"/>
  <c r="O35" s="1"/>
  <c r="L36"/>
  <c r="L37"/>
  <c r="O37" s="1"/>
  <c r="L38"/>
  <c r="O38" s="1"/>
  <c r="L39"/>
  <c r="O39" s="1"/>
  <c r="L40"/>
  <c r="L41"/>
  <c r="O41" s="1"/>
  <c r="L42"/>
  <c r="O42" s="1"/>
  <c r="L43"/>
  <c r="O43" s="1"/>
  <c r="L44"/>
  <c r="L45"/>
  <c r="O45" s="1"/>
  <c r="L46"/>
  <c r="O46" s="1"/>
  <c r="L47"/>
  <c r="O47" s="1"/>
  <c r="L48"/>
  <c r="L49"/>
  <c r="O49" s="1"/>
  <c r="L51"/>
  <c r="O51" s="1"/>
  <c r="L52"/>
  <c r="O52" s="1"/>
  <c r="L53"/>
  <c r="L54"/>
  <c r="O54" s="1"/>
  <c r="L55"/>
  <c r="O55" s="1"/>
  <c r="L56"/>
  <c r="O56" s="1"/>
  <c r="L57"/>
  <c r="L58"/>
  <c r="O58" s="1"/>
  <c r="L59"/>
  <c r="O59" s="1"/>
  <c r="L60"/>
  <c r="O60" s="1"/>
  <c r="L61"/>
  <c r="L62"/>
  <c r="O62" s="1"/>
  <c r="L63"/>
  <c r="O63" s="1"/>
  <c r="L64"/>
  <c r="O64" s="1"/>
  <c r="L65"/>
  <c r="O65" s="1"/>
  <c r="O12"/>
  <c r="O16"/>
  <c r="O20"/>
  <c r="O24"/>
  <c r="O28"/>
  <c r="O32"/>
  <c r="O36"/>
  <c r="O40"/>
  <c r="O44"/>
  <c r="O48"/>
  <c r="O53"/>
  <c r="O57"/>
  <c r="O61"/>
  <c r="N69"/>
  <c r="M69"/>
  <c r="L68"/>
  <c r="O68" s="1"/>
  <c r="O69" l="1"/>
  <c r="L69"/>
  <c r="L5"/>
  <c r="O5" s="1"/>
</calcChain>
</file>

<file path=xl/sharedStrings.xml><?xml version="1.0" encoding="utf-8"?>
<sst xmlns="http://schemas.openxmlformats.org/spreadsheetml/2006/main" count="314" uniqueCount="102">
  <si>
    <t>План на рік</t>
  </si>
  <si>
    <t>Сума за договорами</t>
  </si>
  <si>
    <t>Касові видатки</t>
  </si>
  <si>
    <t>Договора в процессі закупівлі</t>
  </si>
  <si>
    <t>ТМЦ</t>
  </si>
  <si>
    <t>Поточні ремонти</t>
  </si>
  <si>
    <t>Повірка приладів обліку</t>
  </si>
  <si>
    <t>Інші послуги</t>
  </si>
  <si>
    <t>Комп'ютерне обладнання</t>
  </si>
  <si>
    <t>Обладнання</t>
  </si>
  <si>
    <t>Комунальні послуги</t>
  </si>
  <si>
    <t>Реконструкція інших об"єктів</t>
  </si>
  <si>
    <t>Послуги страхування</t>
  </si>
  <si>
    <t>Канцелярські товари</t>
  </si>
  <si>
    <t>Електронні ключі</t>
  </si>
  <si>
    <t>Видатки на відрядження</t>
  </si>
  <si>
    <t xml:space="preserve">Програмне забезпечення </t>
  </si>
  <si>
    <t>Оренда приміщення</t>
  </si>
  <si>
    <t>Спортивний інвентар</t>
  </si>
  <si>
    <t xml:space="preserve">Спортивний одяг </t>
  </si>
  <si>
    <t>Будівельні товари</t>
  </si>
  <si>
    <t>Господарчі товари</t>
  </si>
  <si>
    <t>Електрична побутова техніка</t>
  </si>
  <si>
    <t>Паливно-мастильні матеріали</t>
  </si>
  <si>
    <t>Медикаменти</t>
  </si>
  <si>
    <t>Меблі</t>
  </si>
  <si>
    <t>Нагородна атрибутика</t>
  </si>
  <si>
    <t>Корм для коней</t>
  </si>
  <si>
    <t xml:space="preserve">Послуги телефонного зв’язку та передачі даних, інтернет  </t>
  </si>
  <si>
    <t>Поточний ремонт та технічне обслуговування комп'ютерів та  офісної техніки</t>
  </si>
  <si>
    <t>Експлуатаційні послуги</t>
  </si>
  <si>
    <t>Послуги з використання спортивних споруд (бассейни, спорзали)</t>
  </si>
  <si>
    <t>Послуги зі спорожнення вигрібних ям і септиків</t>
  </si>
  <si>
    <t xml:space="preserve">Пожежна охорона та технічний огляд пожежної сигналізації </t>
  </si>
  <si>
    <t>Послуги з перезарядки вогнегасників,  первірки гідрантів та молнизахисту</t>
  </si>
  <si>
    <t>Транспортні послуги</t>
  </si>
  <si>
    <t>Архівні послуги</t>
  </si>
  <si>
    <t>Послуги з геодезії</t>
  </si>
  <si>
    <t>Послуги оцінки приміщення</t>
  </si>
  <si>
    <t>Банківські послуги</t>
  </si>
  <si>
    <t>Медичне обстеження спортсменів</t>
  </si>
  <si>
    <t>Оформлення земельної ділянки</t>
  </si>
  <si>
    <t>Виконання проекту з монтажу обладнання альтернативного постачання електроенергії</t>
  </si>
  <si>
    <t>Оренда катера</t>
  </si>
  <si>
    <t>Видача рекомендацій з питань обгрунтування в потребі води</t>
  </si>
  <si>
    <t>Проведення масових заходів для дітей та підлітків</t>
  </si>
  <si>
    <t>Організація та проведення спортивних заходів</t>
  </si>
  <si>
    <t xml:space="preserve">Технічне обслуговування  </t>
  </si>
  <si>
    <t>Податки</t>
  </si>
  <si>
    <t xml:space="preserve">Поточний ремонт приміщення </t>
  </si>
  <si>
    <t xml:space="preserve">Навчально-тренувальні збори </t>
  </si>
  <si>
    <t xml:space="preserve">Підвищення кваліфікації кадрів </t>
  </si>
  <si>
    <t>Охорона та сигналізація об'єкта</t>
  </si>
  <si>
    <t>Ігрове обладнання, альтанки:</t>
  </si>
  <si>
    <t>Спортивні майданчики</t>
  </si>
  <si>
    <t>Поточний ремонт спортивних майданчиков</t>
  </si>
  <si>
    <t>Придбання пантонної системи для водних видів спорту</t>
  </si>
  <si>
    <t>Реконструкція спортивних комплексів та будівель</t>
  </si>
  <si>
    <t>Відхилення (план-договір)</t>
  </si>
  <si>
    <t>Очікувана економія</t>
  </si>
  <si>
    <t>Стуктурний підрозділ</t>
  </si>
  <si>
    <t>Інші поточні видатки</t>
  </si>
  <si>
    <t>Послуги</t>
  </si>
  <si>
    <t>Річний план закупівель</t>
  </si>
  <si>
    <t>Назва установи</t>
  </si>
  <si>
    <t>КПКВК МБ</t>
  </si>
  <si>
    <t>КЕКВ</t>
  </si>
  <si>
    <t>Примітка</t>
  </si>
  <si>
    <t>Самостійні</t>
  </si>
  <si>
    <t>Оренда</t>
  </si>
  <si>
    <t>Заходи</t>
  </si>
  <si>
    <t>Послуги з ремонту і технічного обслуговування вимірювальних, випробувальних і контрольних приладів</t>
  </si>
  <si>
    <t>Різне</t>
  </si>
  <si>
    <t>Човни, весла, пневматична зброя</t>
  </si>
  <si>
    <t>2610 (2210)</t>
  </si>
  <si>
    <t>2610 (2220)</t>
  </si>
  <si>
    <t>Шафи</t>
  </si>
  <si>
    <t>2610 (2240)</t>
  </si>
  <si>
    <t>2610 (2250)</t>
  </si>
  <si>
    <t>2610 (2800)</t>
  </si>
  <si>
    <t>Вивіз сміття</t>
  </si>
  <si>
    <t>Дезинфекція та дератизація</t>
  </si>
  <si>
    <t>Послуги охорони</t>
  </si>
  <si>
    <t>Посилання на закупівлю</t>
  </si>
  <si>
    <t>Всього</t>
  </si>
  <si>
    <t>ППР</t>
  </si>
  <si>
    <t>Примітки</t>
  </si>
  <si>
    <t>Послуги поточно планово-попереджувального ремонту та підготовки до опалювального сезону</t>
  </si>
  <si>
    <t>Придбання плавучих бонів</t>
  </si>
  <si>
    <t>КП"ВСК"</t>
  </si>
  <si>
    <t>Директор</t>
  </si>
  <si>
    <t>Гол.бухгалтер</t>
  </si>
  <si>
    <t>Баранов М.М.</t>
  </si>
  <si>
    <t>Колоскова Н.І.</t>
  </si>
  <si>
    <t>Виконавець: Марченко В.В.</t>
  </si>
  <si>
    <t>тел. 066-538-76-81</t>
  </si>
  <si>
    <t>Послуги з благоустрію території</t>
  </si>
  <si>
    <t>Послуги з улаштування огорожі за адресою Набережна Перемоги,13</t>
  </si>
  <si>
    <t>проведення тендерної процидури до 20.11.2018</t>
  </si>
  <si>
    <t>Електрична побутова техніка, придбання банера</t>
  </si>
  <si>
    <t>Нанесення зображення на одяг, розробка макета банера</t>
  </si>
  <si>
    <t>Річний план закупівель станом на 01.01.2019 р (зі змінами)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</si>
</sst>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8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9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1" fillId="0" borderId="1" xfId="2" applyNumberFormat="1" applyFont="1" applyFill="1" applyBorder="1" applyAlignment="1">
      <alignment horizontal="left" wrapText="1" shrinkToFit="1"/>
    </xf>
    <xf numFmtId="0" fontId="2" fillId="2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left" wrapText="1"/>
    </xf>
    <xf numFmtId="0" fontId="0" fillId="0" borderId="0" xfId="0" applyFill="1"/>
    <xf numFmtId="0" fontId="5" fillId="0" borderId="1" xfId="0" applyNumberFormat="1" applyFont="1" applyFill="1" applyBorder="1" applyAlignment="1">
      <alignment horizontal="left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wrapText="1"/>
    </xf>
    <xf numFmtId="0" fontId="0" fillId="0" borderId="0" xfId="0" applyFont="1" applyFill="1"/>
    <xf numFmtId="0" fontId="0" fillId="0" borderId="0" xfId="0" applyNumberFormat="1" applyAlignment="1">
      <alignment horizontal="left" wrapText="1"/>
    </xf>
    <xf numFmtId="4" fontId="2" fillId="2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0" fillId="0" borderId="0" xfId="0" applyAlignment="1"/>
    <xf numFmtId="0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4" fontId="1" fillId="2" borderId="1" xfId="0" applyNumberFormat="1" applyFont="1" applyFill="1" applyBorder="1" applyAlignment="1"/>
    <xf numFmtId="4" fontId="2" fillId="3" borderId="1" xfId="0" applyNumberFormat="1" applyFont="1" applyFill="1" applyBorder="1" applyAlignment="1"/>
    <xf numFmtId="0" fontId="1" fillId="3" borderId="0" xfId="0" applyFont="1" applyFill="1"/>
    <xf numFmtId="0" fontId="0" fillId="0" borderId="0" xfId="0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Alignment="1">
      <alignment wrapText="1"/>
    </xf>
    <xf numFmtId="0" fontId="9" fillId="0" borderId="0" xfId="0" applyFont="1"/>
    <xf numFmtId="4" fontId="1" fillId="3" borderId="1" xfId="0" applyNumberFormat="1" applyFont="1" applyFill="1" applyBorder="1" applyAlignment="1"/>
    <xf numFmtId="0" fontId="2" fillId="0" borderId="1" xfId="0" applyFont="1" applyFill="1" applyBorder="1" applyAlignment="1"/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/>
    <xf numFmtId="0" fontId="1" fillId="2" borderId="7" xfId="0" applyNumberFormat="1" applyFont="1" applyFill="1" applyBorder="1" applyAlignment="1">
      <alignment horizontal="left" wrapText="1"/>
    </xf>
    <xf numFmtId="0" fontId="1" fillId="2" borderId="7" xfId="0" applyFont="1" applyFill="1" applyBorder="1" applyAlignment="1"/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3" xfId="0" applyFont="1" applyFill="1" applyBorder="1" applyAlignment="1">
      <alignment wrapText="1"/>
    </xf>
    <xf numFmtId="0" fontId="2" fillId="2" borderId="3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/>
    <xf numFmtId="0" fontId="2" fillId="2" borderId="2" xfId="0" applyFont="1" applyFill="1" applyBorder="1" applyAlignment="1">
      <alignment horizontal="center" wrapText="1"/>
    </xf>
    <xf numFmtId="0" fontId="2" fillId="2" borderId="6" xfId="0" applyFont="1" applyFill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10" fillId="0" borderId="0" xfId="0" applyFont="1" applyFill="1"/>
    <xf numFmtId="0" fontId="1" fillId="0" borderId="2" xfId="0" applyNumberFormat="1" applyFont="1" applyFill="1" applyBorder="1" applyAlignment="1">
      <alignment horizontal="left" wrapText="1"/>
    </xf>
    <xf numFmtId="4" fontId="2" fillId="0" borderId="1" xfId="0" applyNumberFormat="1" applyFont="1" applyFill="1" applyBorder="1" applyAlignment="1"/>
    <xf numFmtId="4" fontId="1" fillId="2" borderId="1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/>
    <xf numFmtId="4" fontId="2" fillId="3" borderId="2" xfId="0" applyNumberFormat="1" applyFont="1" applyFill="1" applyBorder="1" applyAlignment="1"/>
    <xf numFmtId="4" fontId="2" fillId="0" borderId="2" xfId="0" applyNumberFormat="1" applyFont="1" applyFill="1" applyBorder="1" applyAlignment="1"/>
    <xf numFmtId="0" fontId="2" fillId="0" borderId="2" xfId="0" applyFont="1" applyFill="1" applyBorder="1" applyAlignment="1"/>
    <xf numFmtId="0" fontId="1" fillId="2" borderId="11" xfId="0" applyFont="1" applyFill="1" applyBorder="1" applyAlignment="1"/>
    <xf numFmtId="0" fontId="0" fillId="2" borderId="1" xfId="0" applyFill="1" applyBorder="1" applyAlignment="1">
      <alignment horizontal="center" vertical="center"/>
    </xf>
    <xf numFmtId="0" fontId="1" fillId="0" borderId="1" xfId="0" applyFont="1" applyFill="1" applyBorder="1"/>
    <xf numFmtId="0" fontId="1" fillId="3" borderId="1" xfId="0" applyFont="1" applyFill="1" applyBorder="1"/>
    <xf numFmtId="0" fontId="0" fillId="0" borderId="1" xfId="0" applyBorder="1"/>
    <xf numFmtId="0" fontId="0" fillId="0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/>
    <xf numFmtId="0" fontId="9" fillId="0" borderId="1" xfId="0" applyFont="1" applyBorder="1"/>
    <xf numFmtId="4" fontId="2" fillId="2" borderId="3" xfId="0" applyNumberFormat="1" applyFont="1" applyFill="1" applyBorder="1" applyAlignment="1"/>
    <xf numFmtId="0" fontId="1" fillId="0" borderId="12" xfId="0" applyFont="1" applyFill="1" applyBorder="1" applyAlignment="1">
      <alignment horizontal="left" wrapText="1"/>
    </xf>
    <xf numFmtId="0" fontId="5" fillId="0" borderId="12" xfId="0" applyNumberFormat="1" applyFont="1" applyFill="1" applyBorder="1" applyAlignment="1">
      <alignment horizontal="left" wrapText="1"/>
    </xf>
    <xf numFmtId="4" fontId="1" fillId="0" borderId="12" xfId="0" applyNumberFormat="1" applyFont="1" applyFill="1" applyBorder="1" applyAlignment="1"/>
    <xf numFmtId="0" fontId="3" fillId="0" borderId="1" xfId="0" applyNumberFormat="1" applyFont="1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3" fillId="0" borderId="12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7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left" wrapText="1"/>
    </xf>
    <xf numFmtId="0" fontId="0" fillId="0" borderId="0" xfId="0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7"/>
  <sheetViews>
    <sheetView tabSelected="1" zoomScale="85" zoomScaleNormal="85" workbookViewId="0">
      <pane ySplit="4" topLeftCell="A5" activePane="bottomLeft" state="frozen"/>
      <selection activeCell="C1" sqref="C1"/>
      <selection pane="bottomLeft" activeCell="B1" sqref="B1:I1"/>
    </sheetView>
  </sheetViews>
  <sheetFormatPr defaultRowHeight="15"/>
  <cols>
    <col min="1" max="1" width="4.5703125" customWidth="1"/>
    <col min="2" max="2" width="13.42578125" style="4" customWidth="1"/>
    <col min="3" max="3" width="14.28515625" style="36" customWidth="1"/>
    <col min="4" max="4" width="16.28515625" customWidth="1"/>
    <col min="5" max="6" width="33.7109375" style="1" customWidth="1"/>
    <col min="7" max="7" width="11.7109375" style="26" customWidth="1"/>
    <col min="8" max="8" width="13.140625" style="26" customWidth="1"/>
    <col min="9" max="15" width="16.42578125" style="29" customWidth="1"/>
    <col min="16" max="16" width="26.7109375" customWidth="1"/>
  </cols>
  <sheetData>
    <row r="1" spans="2:16" ht="23.25">
      <c r="B1" s="87" t="s">
        <v>101</v>
      </c>
      <c r="C1" s="88"/>
      <c r="D1" s="88"/>
      <c r="E1" s="88"/>
      <c r="F1" s="88"/>
      <c r="G1" s="88"/>
      <c r="H1" s="88"/>
      <c r="I1" s="88"/>
    </row>
    <row r="2" spans="2:16" ht="18.75" customHeight="1">
      <c r="B2" s="56"/>
      <c r="C2" s="89"/>
      <c r="D2" s="90"/>
      <c r="E2" s="90"/>
      <c r="F2" s="56"/>
      <c r="G2" s="56"/>
      <c r="H2" s="57"/>
      <c r="I2" s="56"/>
      <c r="J2" s="56"/>
      <c r="K2" s="56"/>
      <c r="L2" s="56"/>
      <c r="M2" s="56"/>
      <c r="N2" s="56"/>
      <c r="O2" s="56"/>
    </row>
    <row r="3" spans="2:16" s="32" customFormat="1" ht="48.6" customHeight="1">
      <c r="B3" s="58" t="s">
        <v>60</v>
      </c>
      <c r="C3" s="53" t="s">
        <v>64</v>
      </c>
      <c r="D3" s="53"/>
      <c r="E3" s="54" t="s">
        <v>63</v>
      </c>
      <c r="F3" s="54" t="s">
        <v>67</v>
      </c>
      <c r="G3" s="55" t="s">
        <v>65</v>
      </c>
      <c r="H3" s="55" t="s">
        <v>66</v>
      </c>
      <c r="I3" s="53" t="s">
        <v>0</v>
      </c>
      <c r="J3" s="53" t="s">
        <v>1</v>
      </c>
      <c r="K3" s="53" t="s">
        <v>2</v>
      </c>
      <c r="L3" s="53" t="s">
        <v>58</v>
      </c>
      <c r="M3" s="53" t="s">
        <v>3</v>
      </c>
      <c r="N3" s="64" t="s">
        <v>83</v>
      </c>
      <c r="O3" s="5" t="s">
        <v>59</v>
      </c>
      <c r="P3" s="16" t="s">
        <v>86</v>
      </c>
    </row>
    <row r="4" spans="2:16" s="3" customFormat="1">
      <c r="B4" s="59">
        <v>1</v>
      </c>
      <c r="C4" s="16">
        <v>2</v>
      </c>
      <c r="D4" s="5">
        <v>3</v>
      </c>
      <c r="E4" s="5">
        <v>4</v>
      </c>
      <c r="F4" s="5">
        <v>5</v>
      </c>
      <c r="G4" s="30">
        <v>7</v>
      </c>
      <c r="H4" s="30">
        <v>8</v>
      </c>
      <c r="I4" s="31">
        <v>9</v>
      </c>
      <c r="J4" s="31">
        <v>10</v>
      </c>
      <c r="K4" s="31">
        <v>11</v>
      </c>
      <c r="L4" s="31">
        <v>12</v>
      </c>
      <c r="M4" s="31">
        <v>13</v>
      </c>
      <c r="N4" s="51">
        <v>14</v>
      </c>
      <c r="O4" s="31">
        <v>15</v>
      </c>
      <c r="P4" s="70"/>
    </row>
    <row r="5" spans="2:16" s="2" customFormat="1" ht="22.15" customHeight="1">
      <c r="B5" s="6" t="s">
        <v>68</v>
      </c>
      <c r="C5" s="6"/>
      <c r="D5" s="6" t="s">
        <v>4</v>
      </c>
      <c r="E5" s="6" t="s">
        <v>18</v>
      </c>
      <c r="F5" s="6" t="s">
        <v>73</v>
      </c>
      <c r="G5" s="18"/>
      <c r="H5" s="18" t="s">
        <v>74</v>
      </c>
      <c r="I5" s="17"/>
      <c r="J5" s="17"/>
      <c r="K5" s="17"/>
      <c r="L5" s="33">
        <f t="shared" ref="L5:L63" si="0">I5-J5</f>
        <v>0</v>
      </c>
      <c r="M5" s="17"/>
      <c r="N5" s="65"/>
      <c r="O5" s="33">
        <f t="shared" ref="O5:O63" si="1">L5-M5</f>
        <v>0</v>
      </c>
      <c r="P5" s="71"/>
    </row>
    <row r="6" spans="2:16" s="2" customFormat="1">
      <c r="B6" s="6" t="s">
        <v>68</v>
      </c>
      <c r="C6" s="6"/>
      <c r="D6" s="6" t="s">
        <v>4</v>
      </c>
      <c r="E6" s="6" t="s">
        <v>18</v>
      </c>
      <c r="F6" s="6" t="s">
        <v>73</v>
      </c>
      <c r="G6" s="18"/>
      <c r="H6" s="18">
        <v>3210</v>
      </c>
      <c r="I6" s="17"/>
      <c r="J6" s="17"/>
      <c r="K6" s="17"/>
      <c r="L6" s="33">
        <f t="shared" si="0"/>
        <v>0</v>
      </c>
      <c r="M6" s="17"/>
      <c r="N6" s="65"/>
      <c r="O6" s="33">
        <f t="shared" si="1"/>
        <v>0</v>
      </c>
      <c r="P6" s="71"/>
    </row>
    <row r="7" spans="2:16" s="2" customFormat="1" ht="16.149999999999999" customHeight="1">
      <c r="B7" s="6" t="s">
        <v>68</v>
      </c>
      <c r="C7" s="6" t="s">
        <v>89</v>
      </c>
      <c r="D7" s="6" t="s">
        <v>4</v>
      </c>
      <c r="E7" s="6" t="s">
        <v>19</v>
      </c>
      <c r="F7" s="6" t="s">
        <v>19</v>
      </c>
      <c r="G7" s="18">
        <v>615041</v>
      </c>
      <c r="H7" s="18" t="s">
        <v>74</v>
      </c>
      <c r="I7" s="17">
        <v>20000</v>
      </c>
      <c r="J7" s="17">
        <v>19800</v>
      </c>
      <c r="K7" s="17">
        <v>19800</v>
      </c>
      <c r="L7" s="33">
        <f t="shared" si="0"/>
        <v>200</v>
      </c>
      <c r="M7" s="17"/>
      <c r="N7" s="65"/>
      <c r="O7" s="33">
        <f t="shared" si="1"/>
        <v>200</v>
      </c>
      <c r="P7" s="71"/>
    </row>
    <row r="8" spans="2:16" s="2" customFormat="1">
      <c r="B8" s="6" t="s">
        <v>68</v>
      </c>
      <c r="C8" s="6" t="s">
        <v>89</v>
      </c>
      <c r="D8" s="6" t="s">
        <v>4</v>
      </c>
      <c r="E8" s="6" t="s">
        <v>20</v>
      </c>
      <c r="F8" s="6" t="s">
        <v>20</v>
      </c>
      <c r="G8" s="18">
        <v>615041</v>
      </c>
      <c r="H8" s="18" t="s">
        <v>74</v>
      </c>
      <c r="I8" s="17">
        <v>112215</v>
      </c>
      <c r="J8" s="17">
        <v>111729.78</v>
      </c>
      <c r="K8" s="17">
        <v>111729.78</v>
      </c>
      <c r="L8" s="33">
        <f t="shared" si="0"/>
        <v>485.22000000000116</v>
      </c>
      <c r="M8" s="17"/>
      <c r="N8" s="65"/>
      <c r="O8" s="33">
        <f t="shared" si="1"/>
        <v>485.22000000000116</v>
      </c>
      <c r="P8" s="71"/>
    </row>
    <row r="9" spans="2:16" s="2" customFormat="1">
      <c r="B9" s="6" t="s">
        <v>68</v>
      </c>
      <c r="C9" s="6"/>
      <c r="D9" s="6" t="s">
        <v>4</v>
      </c>
      <c r="E9" s="7" t="s">
        <v>72</v>
      </c>
      <c r="F9" s="7" t="s">
        <v>21</v>
      </c>
      <c r="G9" s="18"/>
      <c r="H9" s="18" t="s">
        <v>74</v>
      </c>
      <c r="I9" s="17"/>
      <c r="J9" s="17"/>
      <c r="K9" s="17"/>
      <c r="L9" s="33">
        <f t="shared" si="0"/>
        <v>0</v>
      </c>
      <c r="M9" s="17"/>
      <c r="N9" s="65"/>
      <c r="O9" s="33">
        <f t="shared" si="1"/>
        <v>0</v>
      </c>
      <c r="P9" s="71"/>
    </row>
    <row r="10" spans="2:16" s="2" customFormat="1">
      <c r="B10" s="6" t="s">
        <v>68</v>
      </c>
      <c r="C10" s="6" t="s">
        <v>89</v>
      </c>
      <c r="D10" s="6" t="s">
        <v>4</v>
      </c>
      <c r="E10" s="9" t="s">
        <v>13</v>
      </c>
      <c r="F10" s="9" t="s">
        <v>13</v>
      </c>
      <c r="G10" s="18">
        <v>615041</v>
      </c>
      <c r="H10" s="18" t="s">
        <v>74</v>
      </c>
      <c r="I10" s="17">
        <v>10000</v>
      </c>
      <c r="J10" s="17">
        <v>9973.5</v>
      </c>
      <c r="K10" s="17">
        <f>2997.9+6975.6</f>
        <v>9973.5</v>
      </c>
      <c r="L10" s="33">
        <f t="shared" si="0"/>
        <v>26.5</v>
      </c>
      <c r="M10" s="17"/>
      <c r="N10" s="65"/>
      <c r="O10" s="33">
        <f t="shared" si="1"/>
        <v>26.5</v>
      </c>
      <c r="P10" s="71"/>
    </row>
    <row r="11" spans="2:16" s="2" customFormat="1" ht="30">
      <c r="B11" s="6" t="s">
        <v>68</v>
      </c>
      <c r="C11" s="6" t="s">
        <v>89</v>
      </c>
      <c r="D11" s="6" t="s">
        <v>4</v>
      </c>
      <c r="E11" s="9" t="s">
        <v>72</v>
      </c>
      <c r="F11" s="11" t="s">
        <v>99</v>
      </c>
      <c r="G11" s="82">
        <v>615041</v>
      </c>
      <c r="H11" s="82" t="s">
        <v>74</v>
      </c>
      <c r="I11" s="28">
        <v>5000</v>
      </c>
      <c r="J11" s="28">
        <v>2950</v>
      </c>
      <c r="K11" s="28">
        <v>2950</v>
      </c>
      <c r="L11" s="33">
        <f t="shared" si="0"/>
        <v>2050</v>
      </c>
      <c r="M11" s="17"/>
      <c r="N11" s="65"/>
      <c r="O11" s="33">
        <f t="shared" si="1"/>
        <v>2050</v>
      </c>
      <c r="P11" s="71"/>
    </row>
    <row r="12" spans="2:16" s="2" customFormat="1">
      <c r="B12" s="6" t="s">
        <v>68</v>
      </c>
      <c r="C12" s="6"/>
      <c r="D12" s="6" t="s">
        <v>4</v>
      </c>
      <c r="E12" s="9" t="s">
        <v>72</v>
      </c>
      <c r="F12" s="9" t="s">
        <v>22</v>
      </c>
      <c r="G12" s="18"/>
      <c r="H12" s="18">
        <v>3210</v>
      </c>
      <c r="I12" s="17"/>
      <c r="J12" s="17"/>
      <c r="K12" s="17"/>
      <c r="L12" s="33">
        <f t="shared" si="0"/>
        <v>0</v>
      </c>
      <c r="M12" s="17"/>
      <c r="N12" s="65"/>
      <c r="O12" s="33">
        <f t="shared" si="1"/>
        <v>0</v>
      </c>
      <c r="P12" s="71"/>
    </row>
    <row r="13" spans="2:16" s="2" customFormat="1">
      <c r="B13" s="6" t="s">
        <v>68</v>
      </c>
      <c r="C13" s="6" t="s">
        <v>89</v>
      </c>
      <c r="D13" s="6" t="s">
        <v>4</v>
      </c>
      <c r="E13" s="9" t="s">
        <v>72</v>
      </c>
      <c r="F13" s="7" t="s">
        <v>23</v>
      </c>
      <c r="G13" s="18">
        <v>615041</v>
      </c>
      <c r="H13" s="18" t="s">
        <v>74</v>
      </c>
      <c r="I13" s="17">
        <v>183400</v>
      </c>
      <c r="J13" s="17">
        <v>183330</v>
      </c>
      <c r="K13" s="17">
        <v>183330</v>
      </c>
      <c r="L13" s="33">
        <f t="shared" si="0"/>
        <v>70</v>
      </c>
      <c r="M13" s="17"/>
      <c r="N13" s="65"/>
      <c r="O13" s="33">
        <f t="shared" si="1"/>
        <v>70</v>
      </c>
      <c r="P13" s="71"/>
    </row>
    <row r="14" spans="2:16" s="2" customFormat="1">
      <c r="B14" s="6" t="s">
        <v>68</v>
      </c>
      <c r="C14" s="6"/>
      <c r="D14" s="6" t="s">
        <v>4</v>
      </c>
      <c r="E14" s="7" t="s">
        <v>24</v>
      </c>
      <c r="F14" s="7" t="s">
        <v>24</v>
      </c>
      <c r="G14" s="18"/>
      <c r="H14" s="18" t="s">
        <v>75</v>
      </c>
      <c r="I14" s="17"/>
      <c r="J14" s="17"/>
      <c r="K14" s="17"/>
      <c r="L14" s="33">
        <f t="shared" si="0"/>
        <v>0</v>
      </c>
      <c r="M14" s="17"/>
      <c r="N14" s="65"/>
      <c r="O14" s="33">
        <f t="shared" si="1"/>
        <v>0</v>
      </c>
      <c r="P14" s="71"/>
    </row>
    <row r="15" spans="2:16" s="2" customFormat="1">
      <c r="B15" s="6" t="s">
        <v>68</v>
      </c>
      <c r="C15" s="6"/>
      <c r="D15" s="6" t="s">
        <v>4</v>
      </c>
      <c r="E15" s="9" t="s">
        <v>25</v>
      </c>
      <c r="F15" s="9" t="s">
        <v>76</v>
      </c>
      <c r="G15" s="18"/>
      <c r="H15" s="18" t="s">
        <v>74</v>
      </c>
      <c r="I15" s="17"/>
      <c r="J15" s="17"/>
      <c r="K15" s="17"/>
      <c r="L15" s="33">
        <f t="shared" si="0"/>
        <v>0</v>
      </c>
      <c r="M15" s="17"/>
      <c r="N15" s="65"/>
      <c r="O15" s="33">
        <f t="shared" si="1"/>
        <v>0</v>
      </c>
      <c r="P15" s="71"/>
    </row>
    <row r="16" spans="2:16" s="2" customFormat="1">
      <c r="B16" s="6" t="s">
        <v>68</v>
      </c>
      <c r="C16" s="6"/>
      <c r="D16" s="6" t="s">
        <v>4</v>
      </c>
      <c r="E16" s="9" t="s">
        <v>72</v>
      </c>
      <c r="F16" s="9" t="s">
        <v>26</v>
      </c>
      <c r="G16" s="18"/>
      <c r="H16" s="18" t="s">
        <v>74</v>
      </c>
      <c r="I16" s="17"/>
      <c r="J16" s="17"/>
      <c r="K16" s="17"/>
      <c r="L16" s="33">
        <f t="shared" si="0"/>
        <v>0</v>
      </c>
      <c r="M16" s="17"/>
      <c r="N16" s="65"/>
      <c r="O16" s="33">
        <f t="shared" si="1"/>
        <v>0</v>
      </c>
      <c r="P16" s="71"/>
    </row>
    <row r="17" spans="2:16" s="2" customFormat="1">
      <c r="B17" s="6" t="s">
        <v>68</v>
      </c>
      <c r="C17" s="6"/>
      <c r="D17" s="6" t="s">
        <v>4</v>
      </c>
      <c r="E17" s="9" t="s">
        <v>72</v>
      </c>
      <c r="F17" s="9" t="s">
        <v>27</v>
      </c>
      <c r="G17" s="18"/>
      <c r="H17" s="18" t="s">
        <v>74</v>
      </c>
      <c r="I17" s="17"/>
      <c r="J17" s="17"/>
      <c r="K17" s="17"/>
      <c r="L17" s="33">
        <f t="shared" si="0"/>
        <v>0</v>
      </c>
      <c r="M17" s="17"/>
      <c r="N17" s="65"/>
      <c r="O17" s="33">
        <f t="shared" si="1"/>
        <v>0</v>
      </c>
      <c r="P17" s="71"/>
    </row>
    <row r="18" spans="2:16" s="35" customFormat="1" ht="27.6" customHeight="1">
      <c r="B18" s="6" t="s">
        <v>68</v>
      </c>
      <c r="C18" s="6" t="s">
        <v>89</v>
      </c>
      <c r="D18" s="6" t="s">
        <v>10</v>
      </c>
      <c r="E18" s="7" t="s">
        <v>80</v>
      </c>
      <c r="F18" s="7"/>
      <c r="G18" s="18">
        <v>615041</v>
      </c>
      <c r="H18" s="18" t="s">
        <v>77</v>
      </c>
      <c r="I18" s="40">
        <v>18300</v>
      </c>
      <c r="J18" s="40">
        <v>18300</v>
      </c>
      <c r="K18" s="40">
        <f>9663+1980+1914+1848+2895</f>
        <v>18300</v>
      </c>
      <c r="L18" s="33">
        <f t="shared" si="0"/>
        <v>0</v>
      </c>
      <c r="M18" s="34"/>
      <c r="N18" s="66"/>
      <c r="O18" s="33">
        <f t="shared" si="1"/>
        <v>0</v>
      </c>
      <c r="P18" s="72"/>
    </row>
    <row r="19" spans="2:16" s="35" customFormat="1" ht="29.45" customHeight="1">
      <c r="B19" s="6" t="s">
        <v>68</v>
      </c>
      <c r="C19" s="6"/>
      <c r="D19" s="6" t="s">
        <v>10</v>
      </c>
      <c r="E19" s="7" t="s">
        <v>81</v>
      </c>
      <c r="F19" s="7"/>
      <c r="G19" s="18"/>
      <c r="H19" s="18" t="s">
        <v>77</v>
      </c>
      <c r="I19" s="40"/>
      <c r="J19" s="40"/>
      <c r="K19" s="40"/>
      <c r="L19" s="33">
        <f t="shared" si="0"/>
        <v>0</v>
      </c>
      <c r="M19" s="34"/>
      <c r="N19" s="66"/>
      <c r="O19" s="33">
        <f t="shared" si="1"/>
        <v>0</v>
      </c>
      <c r="P19" s="72"/>
    </row>
    <row r="20" spans="2:16">
      <c r="B20" s="6" t="s">
        <v>68</v>
      </c>
      <c r="C20" s="6" t="s">
        <v>89</v>
      </c>
      <c r="D20" s="6" t="s">
        <v>62</v>
      </c>
      <c r="E20" s="7" t="s">
        <v>16</v>
      </c>
      <c r="F20" s="7"/>
      <c r="G20" s="18">
        <v>615041</v>
      </c>
      <c r="H20" s="18" t="s">
        <v>77</v>
      </c>
      <c r="I20" s="17">
        <v>7115</v>
      </c>
      <c r="J20" s="17">
        <v>6288</v>
      </c>
      <c r="K20" s="17">
        <v>6288</v>
      </c>
      <c r="L20" s="33">
        <f t="shared" si="0"/>
        <v>827</v>
      </c>
      <c r="M20" s="17"/>
      <c r="N20" s="65"/>
      <c r="O20" s="33">
        <f t="shared" si="1"/>
        <v>827</v>
      </c>
      <c r="P20" s="73"/>
    </row>
    <row r="21" spans="2:16" ht="30">
      <c r="B21" s="6" t="s">
        <v>68</v>
      </c>
      <c r="C21" s="6" t="s">
        <v>89</v>
      </c>
      <c r="D21" s="6" t="s">
        <v>62</v>
      </c>
      <c r="E21" s="6" t="s">
        <v>28</v>
      </c>
      <c r="F21" s="6"/>
      <c r="G21" s="18">
        <v>615041</v>
      </c>
      <c r="H21" s="18" t="s">
        <v>77</v>
      </c>
      <c r="I21" s="17">
        <v>2000</v>
      </c>
      <c r="J21" s="17">
        <v>2000</v>
      </c>
      <c r="K21" s="17"/>
      <c r="L21" s="33">
        <f t="shared" si="0"/>
        <v>0</v>
      </c>
      <c r="M21" s="17"/>
      <c r="N21" s="65"/>
      <c r="O21" s="33">
        <f t="shared" si="1"/>
        <v>0</v>
      </c>
      <c r="P21" s="73"/>
    </row>
    <row r="22" spans="2:16" ht="45">
      <c r="B22" s="6" t="s">
        <v>68</v>
      </c>
      <c r="C22" s="6" t="s">
        <v>89</v>
      </c>
      <c r="D22" s="6" t="s">
        <v>62</v>
      </c>
      <c r="E22" s="9" t="s">
        <v>29</v>
      </c>
      <c r="F22" s="9"/>
      <c r="G22" s="18">
        <v>615041</v>
      </c>
      <c r="H22" s="18" t="s">
        <v>77</v>
      </c>
      <c r="I22" s="17">
        <v>2985</v>
      </c>
      <c r="J22" s="17">
        <v>2985</v>
      </c>
      <c r="K22" s="17">
        <v>2985</v>
      </c>
      <c r="L22" s="33">
        <f t="shared" si="0"/>
        <v>0</v>
      </c>
      <c r="M22" s="17"/>
      <c r="N22" s="65"/>
      <c r="O22" s="33">
        <f t="shared" si="1"/>
        <v>0</v>
      </c>
      <c r="P22" s="73"/>
    </row>
    <row r="23" spans="2:16" ht="14.45" customHeight="1">
      <c r="B23" s="6" t="s">
        <v>68</v>
      </c>
      <c r="C23" s="6"/>
      <c r="D23" s="6" t="s">
        <v>62</v>
      </c>
      <c r="E23" s="6" t="s">
        <v>30</v>
      </c>
      <c r="F23" s="6"/>
      <c r="G23" s="18"/>
      <c r="H23" s="18" t="s">
        <v>77</v>
      </c>
      <c r="I23" s="17"/>
      <c r="J23" s="17"/>
      <c r="K23" s="17"/>
      <c r="L23" s="33">
        <f t="shared" si="0"/>
        <v>0</v>
      </c>
      <c r="M23" s="17"/>
      <c r="N23" s="65"/>
      <c r="O23" s="33">
        <f t="shared" si="1"/>
        <v>0</v>
      </c>
      <c r="P23" s="73"/>
    </row>
    <row r="24" spans="2:16">
      <c r="B24" s="6" t="s">
        <v>68</v>
      </c>
      <c r="C24" s="6"/>
      <c r="D24" s="6" t="s">
        <v>62</v>
      </c>
      <c r="E24" s="6" t="s">
        <v>69</v>
      </c>
      <c r="F24" s="6" t="s">
        <v>17</v>
      </c>
      <c r="G24" s="18"/>
      <c r="H24" s="18" t="s">
        <v>77</v>
      </c>
      <c r="I24" s="17"/>
      <c r="J24" s="17"/>
      <c r="K24" s="17"/>
      <c r="L24" s="33">
        <f t="shared" si="0"/>
        <v>0</v>
      </c>
      <c r="M24" s="17"/>
      <c r="N24" s="65"/>
      <c r="O24" s="33">
        <f t="shared" si="1"/>
        <v>0</v>
      </c>
      <c r="P24" s="73"/>
    </row>
    <row r="25" spans="2:16" s="25" customFormat="1">
      <c r="B25" s="6" t="s">
        <v>68</v>
      </c>
      <c r="C25" s="6"/>
      <c r="D25" s="6" t="s">
        <v>62</v>
      </c>
      <c r="E25" s="6" t="s">
        <v>69</v>
      </c>
      <c r="F25" s="8" t="s">
        <v>43</v>
      </c>
      <c r="G25" s="18"/>
      <c r="H25" s="18" t="s">
        <v>77</v>
      </c>
      <c r="I25" s="37"/>
      <c r="J25" s="17"/>
      <c r="K25" s="17"/>
      <c r="L25" s="33">
        <f t="shared" si="0"/>
        <v>0</v>
      </c>
      <c r="M25" s="17"/>
      <c r="N25" s="65"/>
      <c r="O25" s="33">
        <f t="shared" si="1"/>
        <v>0</v>
      </c>
      <c r="P25" s="74"/>
    </row>
    <row r="26" spans="2:16" s="25" customFormat="1" ht="30">
      <c r="B26" s="6" t="s">
        <v>68</v>
      </c>
      <c r="C26" s="6"/>
      <c r="D26" s="6" t="s">
        <v>62</v>
      </c>
      <c r="E26" s="6" t="s">
        <v>69</v>
      </c>
      <c r="F26" s="9" t="s">
        <v>31</v>
      </c>
      <c r="G26" s="18"/>
      <c r="H26" s="18" t="s">
        <v>77</v>
      </c>
      <c r="I26" s="37"/>
      <c r="J26" s="17"/>
      <c r="K26" s="17"/>
      <c r="L26" s="33">
        <f t="shared" si="0"/>
        <v>0</v>
      </c>
      <c r="M26" s="17"/>
      <c r="N26" s="65"/>
      <c r="O26" s="33">
        <f t="shared" si="1"/>
        <v>0</v>
      </c>
      <c r="P26" s="74"/>
    </row>
    <row r="27" spans="2:16" ht="30">
      <c r="B27" s="6" t="s">
        <v>68</v>
      </c>
      <c r="C27" s="6"/>
      <c r="D27" s="6" t="s">
        <v>62</v>
      </c>
      <c r="E27" s="11" t="s">
        <v>32</v>
      </c>
      <c r="F27" s="11"/>
      <c r="G27" s="18"/>
      <c r="H27" s="18" t="s">
        <v>77</v>
      </c>
      <c r="I27" s="17"/>
      <c r="J27" s="17"/>
      <c r="K27" s="17"/>
      <c r="L27" s="33">
        <f t="shared" si="0"/>
        <v>0</v>
      </c>
      <c r="M27" s="17"/>
      <c r="N27" s="65"/>
      <c r="O27" s="33">
        <f t="shared" si="1"/>
        <v>0</v>
      </c>
      <c r="P27" s="73"/>
    </row>
    <row r="28" spans="2:16" s="19" customFormat="1" ht="30">
      <c r="B28" s="6" t="s">
        <v>68</v>
      </c>
      <c r="C28" s="6"/>
      <c r="D28" s="6" t="s">
        <v>62</v>
      </c>
      <c r="E28" s="6" t="s">
        <v>33</v>
      </c>
      <c r="F28" s="6"/>
      <c r="G28" s="18"/>
      <c r="H28" s="18" t="s">
        <v>74</v>
      </c>
      <c r="I28" s="17"/>
      <c r="J28" s="17"/>
      <c r="K28" s="17"/>
      <c r="L28" s="33">
        <f t="shared" si="0"/>
        <v>0</v>
      </c>
      <c r="M28" s="17"/>
      <c r="N28" s="65"/>
      <c r="O28" s="33">
        <f t="shared" si="1"/>
        <v>0</v>
      </c>
      <c r="P28" s="75"/>
    </row>
    <row r="29" spans="2:16" s="19" customFormat="1" ht="30">
      <c r="B29" s="6" t="s">
        <v>68</v>
      </c>
      <c r="C29" s="6"/>
      <c r="D29" s="6" t="s">
        <v>62</v>
      </c>
      <c r="E29" s="6" t="s">
        <v>33</v>
      </c>
      <c r="F29" s="6"/>
      <c r="G29" s="18"/>
      <c r="H29" s="18" t="s">
        <v>77</v>
      </c>
      <c r="I29" s="17"/>
      <c r="J29" s="17"/>
      <c r="K29" s="17"/>
      <c r="L29" s="33">
        <f t="shared" si="0"/>
        <v>0</v>
      </c>
      <c r="M29" s="17"/>
      <c r="N29" s="65"/>
      <c r="O29" s="33">
        <f t="shared" si="1"/>
        <v>0</v>
      </c>
      <c r="P29" s="75"/>
    </row>
    <row r="30" spans="2:16" ht="45">
      <c r="B30" s="6" t="s">
        <v>68</v>
      </c>
      <c r="C30" s="6"/>
      <c r="D30" s="6" t="s">
        <v>62</v>
      </c>
      <c r="E30" s="11" t="s">
        <v>34</v>
      </c>
      <c r="F30" s="11"/>
      <c r="G30" s="18"/>
      <c r="H30" s="18" t="s">
        <v>77</v>
      </c>
      <c r="I30" s="17"/>
      <c r="J30" s="17"/>
      <c r="K30" s="17"/>
      <c r="L30" s="33">
        <f t="shared" si="0"/>
        <v>0</v>
      </c>
      <c r="M30" s="17"/>
      <c r="N30" s="65"/>
      <c r="O30" s="33">
        <f t="shared" si="1"/>
        <v>0</v>
      </c>
      <c r="P30" s="73"/>
    </row>
    <row r="31" spans="2:16">
      <c r="B31" s="6" t="s">
        <v>68</v>
      </c>
      <c r="C31" s="6"/>
      <c r="D31" s="6" t="s">
        <v>62</v>
      </c>
      <c r="E31" s="6" t="s">
        <v>35</v>
      </c>
      <c r="F31" s="6"/>
      <c r="G31" s="18"/>
      <c r="H31" s="18" t="s">
        <v>77</v>
      </c>
      <c r="I31" s="17"/>
      <c r="J31" s="17"/>
      <c r="K31" s="17"/>
      <c r="L31" s="33">
        <f t="shared" si="0"/>
        <v>0</v>
      </c>
      <c r="M31" s="17"/>
      <c r="N31" s="65"/>
      <c r="O31" s="33">
        <f t="shared" si="1"/>
        <v>0</v>
      </c>
      <c r="P31" s="73"/>
    </row>
    <row r="32" spans="2:16">
      <c r="B32" s="6" t="s">
        <v>68</v>
      </c>
      <c r="C32" s="6"/>
      <c r="D32" s="6" t="s">
        <v>62</v>
      </c>
      <c r="E32" s="8" t="s">
        <v>72</v>
      </c>
      <c r="F32" s="8" t="s">
        <v>36</v>
      </c>
      <c r="G32" s="18"/>
      <c r="H32" s="18" t="s">
        <v>77</v>
      </c>
      <c r="I32" s="17"/>
      <c r="J32" s="17"/>
      <c r="K32" s="17"/>
      <c r="L32" s="33">
        <f t="shared" si="0"/>
        <v>0</v>
      </c>
      <c r="M32" s="17"/>
      <c r="N32" s="65"/>
      <c r="O32" s="33">
        <f t="shared" si="1"/>
        <v>0</v>
      </c>
      <c r="P32" s="73"/>
    </row>
    <row r="33" spans="2:16">
      <c r="B33" s="6" t="s">
        <v>68</v>
      </c>
      <c r="C33" s="6"/>
      <c r="D33" s="6" t="s">
        <v>62</v>
      </c>
      <c r="E33" s="8" t="s">
        <v>72</v>
      </c>
      <c r="F33" s="8" t="s">
        <v>37</v>
      </c>
      <c r="G33" s="18"/>
      <c r="H33" s="18" t="s">
        <v>77</v>
      </c>
      <c r="I33" s="17"/>
      <c r="J33" s="17"/>
      <c r="K33" s="17"/>
      <c r="L33" s="33">
        <f t="shared" si="0"/>
        <v>0</v>
      </c>
      <c r="M33" s="17"/>
      <c r="N33" s="65"/>
      <c r="O33" s="33">
        <f t="shared" si="1"/>
        <v>0</v>
      </c>
      <c r="P33" s="73"/>
    </row>
    <row r="34" spans="2:16">
      <c r="B34" s="6" t="s">
        <v>68</v>
      </c>
      <c r="C34" s="6"/>
      <c r="D34" s="6" t="s">
        <v>62</v>
      </c>
      <c r="E34" s="8" t="s">
        <v>72</v>
      </c>
      <c r="F34" s="8" t="s">
        <v>38</v>
      </c>
      <c r="G34" s="18"/>
      <c r="H34" s="18" t="s">
        <v>77</v>
      </c>
      <c r="I34" s="17"/>
      <c r="J34" s="17"/>
      <c r="K34" s="17"/>
      <c r="L34" s="33">
        <f t="shared" si="0"/>
        <v>0</v>
      </c>
      <c r="M34" s="17"/>
      <c r="N34" s="65"/>
      <c r="O34" s="33">
        <f t="shared" si="1"/>
        <v>0</v>
      </c>
      <c r="P34" s="73"/>
    </row>
    <row r="35" spans="2:16">
      <c r="B35" s="6" t="s">
        <v>68</v>
      </c>
      <c r="C35" s="6"/>
      <c r="D35" s="6" t="s">
        <v>62</v>
      </c>
      <c r="E35" s="8" t="s">
        <v>39</v>
      </c>
      <c r="F35" s="8"/>
      <c r="G35" s="20"/>
      <c r="H35" s="20" t="s">
        <v>77</v>
      </c>
      <c r="I35" s="17"/>
      <c r="J35" s="17"/>
      <c r="K35" s="17"/>
      <c r="L35" s="33">
        <f t="shared" si="0"/>
        <v>0</v>
      </c>
      <c r="M35" s="17"/>
      <c r="N35" s="65"/>
      <c r="O35" s="33">
        <f t="shared" si="1"/>
        <v>0</v>
      </c>
      <c r="P35" s="73"/>
    </row>
    <row r="36" spans="2:16">
      <c r="B36" s="6" t="s">
        <v>68</v>
      </c>
      <c r="C36" s="6"/>
      <c r="D36" s="6" t="s">
        <v>62</v>
      </c>
      <c r="E36" s="8" t="s">
        <v>40</v>
      </c>
      <c r="F36" s="8"/>
      <c r="G36" s="20"/>
      <c r="H36" s="20" t="s">
        <v>77</v>
      </c>
      <c r="I36" s="17"/>
      <c r="J36" s="17"/>
      <c r="K36" s="17"/>
      <c r="L36" s="33">
        <f t="shared" si="0"/>
        <v>0</v>
      </c>
      <c r="M36" s="17"/>
      <c r="N36" s="65"/>
      <c r="O36" s="33">
        <f t="shared" si="1"/>
        <v>0</v>
      </c>
      <c r="P36" s="73"/>
    </row>
    <row r="37" spans="2:16">
      <c r="B37" s="6" t="s">
        <v>68</v>
      </c>
      <c r="C37" s="6"/>
      <c r="D37" s="6" t="s">
        <v>62</v>
      </c>
      <c r="E37" s="6" t="s">
        <v>41</v>
      </c>
      <c r="F37" s="6"/>
      <c r="G37" s="18"/>
      <c r="H37" s="18" t="s">
        <v>77</v>
      </c>
      <c r="I37" s="17"/>
      <c r="J37" s="17"/>
      <c r="K37" s="17"/>
      <c r="L37" s="33">
        <f t="shared" si="0"/>
        <v>0</v>
      </c>
      <c r="M37" s="17"/>
      <c r="N37" s="65"/>
      <c r="O37" s="33">
        <f t="shared" si="1"/>
        <v>0</v>
      </c>
      <c r="P37" s="73"/>
    </row>
    <row r="38" spans="2:16" ht="30">
      <c r="B38" s="6" t="s">
        <v>68</v>
      </c>
      <c r="C38" s="6"/>
      <c r="D38" s="6" t="s">
        <v>62</v>
      </c>
      <c r="E38" s="12" t="s">
        <v>44</v>
      </c>
      <c r="F38" s="12" t="s">
        <v>44</v>
      </c>
      <c r="G38" s="18"/>
      <c r="H38" s="18" t="s">
        <v>77</v>
      </c>
      <c r="I38" s="17"/>
      <c r="J38" s="17"/>
      <c r="K38" s="17"/>
      <c r="L38" s="33">
        <f t="shared" si="0"/>
        <v>0</v>
      </c>
      <c r="M38" s="17"/>
      <c r="N38" s="65"/>
      <c r="O38" s="33">
        <f t="shared" si="1"/>
        <v>0</v>
      </c>
      <c r="P38" s="73"/>
    </row>
    <row r="39" spans="2:16" ht="30">
      <c r="B39" s="6" t="s">
        <v>68</v>
      </c>
      <c r="C39" s="6"/>
      <c r="D39" s="6" t="s">
        <v>62</v>
      </c>
      <c r="E39" s="6" t="s">
        <v>45</v>
      </c>
      <c r="F39" s="6"/>
      <c r="G39" s="18"/>
      <c r="H39" s="18" t="s">
        <v>77</v>
      </c>
      <c r="I39" s="17"/>
      <c r="J39" s="17"/>
      <c r="K39" s="17"/>
      <c r="L39" s="33">
        <f t="shared" si="0"/>
        <v>0</v>
      </c>
      <c r="M39" s="17"/>
      <c r="N39" s="65"/>
      <c r="O39" s="33">
        <f t="shared" si="1"/>
        <v>0</v>
      </c>
      <c r="P39" s="73"/>
    </row>
    <row r="40" spans="2:16" ht="30">
      <c r="B40" s="6" t="s">
        <v>68</v>
      </c>
      <c r="C40" s="6"/>
      <c r="D40" s="6" t="s">
        <v>62</v>
      </c>
      <c r="E40" s="6" t="s">
        <v>70</v>
      </c>
      <c r="F40" s="6" t="s">
        <v>46</v>
      </c>
      <c r="G40" s="18"/>
      <c r="H40" s="18" t="s">
        <v>77</v>
      </c>
      <c r="I40" s="17"/>
      <c r="J40" s="17"/>
      <c r="K40" s="17"/>
      <c r="L40" s="33">
        <f t="shared" si="0"/>
        <v>0</v>
      </c>
      <c r="M40" s="17"/>
      <c r="N40" s="65"/>
      <c r="O40" s="33">
        <f t="shared" si="1"/>
        <v>0</v>
      </c>
      <c r="P40" s="73"/>
    </row>
    <row r="41" spans="2:16">
      <c r="B41" s="6" t="s">
        <v>68</v>
      </c>
      <c r="C41" s="6"/>
      <c r="D41" s="6" t="s">
        <v>62</v>
      </c>
      <c r="E41" s="6" t="s">
        <v>47</v>
      </c>
      <c r="F41" s="6"/>
      <c r="G41" s="18"/>
      <c r="H41" s="18" t="s">
        <v>77</v>
      </c>
      <c r="I41" s="17"/>
      <c r="J41" s="17"/>
      <c r="K41" s="17"/>
      <c r="L41" s="33">
        <f t="shared" si="0"/>
        <v>0</v>
      </c>
      <c r="M41" s="17"/>
      <c r="N41" s="65"/>
      <c r="O41" s="33">
        <f t="shared" si="1"/>
        <v>0</v>
      </c>
      <c r="P41" s="73"/>
    </row>
    <row r="42" spans="2:16" ht="30">
      <c r="B42" s="6" t="s">
        <v>68</v>
      </c>
      <c r="C42" s="86" t="s">
        <v>89</v>
      </c>
      <c r="D42" s="86" t="s">
        <v>62</v>
      </c>
      <c r="E42" s="11" t="s">
        <v>72</v>
      </c>
      <c r="F42" s="11" t="s">
        <v>100</v>
      </c>
      <c r="G42" s="82"/>
      <c r="H42" s="82" t="s">
        <v>77</v>
      </c>
      <c r="I42" s="28">
        <v>2900</v>
      </c>
      <c r="J42" s="28">
        <v>2900</v>
      </c>
      <c r="K42" s="28">
        <v>2900</v>
      </c>
      <c r="L42" s="33">
        <f t="shared" si="0"/>
        <v>0</v>
      </c>
      <c r="M42" s="17"/>
      <c r="N42" s="65"/>
      <c r="O42" s="33">
        <f t="shared" si="1"/>
        <v>0</v>
      </c>
      <c r="P42" s="73"/>
    </row>
    <row r="43" spans="2:16" s="19" customFormat="1">
      <c r="B43" s="6" t="s">
        <v>68</v>
      </c>
      <c r="C43" s="6"/>
      <c r="D43" s="6" t="s">
        <v>62</v>
      </c>
      <c r="E43" s="8" t="s">
        <v>72</v>
      </c>
      <c r="F43" s="6" t="s">
        <v>14</v>
      </c>
      <c r="G43" s="18"/>
      <c r="H43" s="18" t="s">
        <v>74</v>
      </c>
      <c r="I43" s="17"/>
      <c r="J43" s="17"/>
      <c r="K43" s="17"/>
      <c r="L43" s="33">
        <f t="shared" si="0"/>
        <v>0</v>
      </c>
      <c r="M43" s="17"/>
      <c r="N43" s="65"/>
      <c r="O43" s="33">
        <f t="shared" si="1"/>
        <v>0</v>
      </c>
      <c r="P43" s="75"/>
    </row>
    <row r="44" spans="2:16" s="19" customFormat="1">
      <c r="B44" s="6" t="s">
        <v>68</v>
      </c>
      <c r="C44" s="6"/>
      <c r="D44" s="6" t="s">
        <v>62</v>
      </c>
      <c r="E44" s="8" t="s">
        <v>72</v>
      </c>
      <c r="F44" s="6" t="s">
        <v>14</v>
      </c>
      <c r="G44" s="18"/>
      <c r="H44" s="18" t="s">
        <v>77</v>
      </c>
      <c r="I44" s="17"/>
      <c r="J44" s="17"/>
      <c r="K44" s="17"/>
      <c r="L44" s="33">
        <f t="shared" si="0"/>
        <v>0</v>
      </c>
      <c r="M44" s="17"/>
      <c r="N44" s="65"/>
      <c r="O44" s="33">
        <f t="shared" si="1"/>
        <v>0</v>
      </c>
      <c r="P44" s="75"/>
    </row>
    <row r="45" spans="2:16">
      <c r="B45" s="6" t="s">
        <v>68</v>
      </c>
      <c r="C45" s="6"/>
      <c r="D45" s="6" t="s">
        <v>62</v>
      </c>
      <c r="E45" s="6" t="s">
        <v>48</v>
      </c>
      <c r="F45" s="6"/>
      <c r="G45" s="18"/>
      <c r="H45" s="18" t="s">
        <v>77</v>
      </c>
      <c r="I45" s="17"/>
      <c r="J45" s="17"/>
      <c r="K45" s="17"/>
      <c r="L45" s="33">
        <f t="shared" si="0"/>
        <v>0</v>
      </c>
      <c r="M45" s="17"/>
      <c r="N45" s="65"/>
      <c r="O45" s="33">
        <f t="shared" si="1"/>
        <v>0</v>
      </c>
      <c r="P45" s="73"/>
    </row>
    <row r="46" spans="2:16" s="19" customFormat="1" ht="34.9" customHeight="1">
      <c r="B46" s="6" t="s">
        <v>68</v>
      </c>
      <c r="C46" s="6" t="s">
        <v>89</v>
      </c>
      <c r="D46" s="6"/>
      <c r="E46" s="11" t="s">
        <v>88</v>
      </c>
      <c r="F46" s="11" t="s">
        <v>88</v>
      </c>
      <c r="G46" s="18">
        <v>615041</v>
      </c>
      <c r="H46" s="20" t="s">
        <v>74</v>
      </c>
      <c r="I46" s="17">
        <v>160000</v>
      </c>
      <c r="J46" s="17">
        <v>160000</v>
      </c>
      <c r="K46" s="17">
        <v>160000</v>
      </c>
      <c r="L46" s="33">
        <f t="shared" si="0"/>
        <v>0</v>
      </c>
      <c r="M46" s="17"/>
      <c r="N46" s="65"/>
      <c r="O46" s="33">
        <f t="shared" si="1"/>
        <v>0</v>
      </c>
      <c r="P46" s="83" t="s">
        <v>98</v>
      </c>
    </row>
    <row r="47" spans="2:16" s="19" customFormat="1" ht="48.6" customHeight="1">
      <c r="B47" s="6" t="s">
        <v>68</v>
      </c>
      <c r="C47" s="6"/>
      <c r="D47" s="6" t="s">
        <v>62</v>
      </c>
      <c r="E47" s="8" t="s">
        <v>42</v>
      </c>
      <c r="F47" s="8"/>
      <c r="G47" s="18"/>
      <c r="H47" s="18" t="s">
        <v>77</v>
      </c>
      <c r="I47" s="17"/>
      <c r="J47" s="17"/>
      <c r="K47" s="17"/>
      <c r="L47" s="33">
        <f t="shared" si="0"/>
        <v>0</v>
      </c>
      <c r="M47" s="17"/>
      <c r="N47" s="65"/>
      <c r="O47" s="33">
        <f t="shared" si="1"/>
        <v>0</v>
      </c>
      <c r="P47" s="75"/>
    </row>
    <row r="48" spans="2:16">
      <c r="B48" s="6" t="s">
        <v>68</v>
      </c>
      <c r="C48" s="6"/>
      <c r="D48" s="6" t="s">
        <v>5</v>
      </c>
      <c r="E48" s="10" t="s">
        <v>49</v>
      </c>
      <c r="F48" s="10"/>
      <c r="G48" s="18"/>
      <c r="H48" s="18" t="s">
        <v>77</v>
      </c>
      <c r="I48" s="17"/>
      <c r="J48" s="17"/>
      <c r="K48" s="17"/>
      <c r="L48" s="33">
        <f t="shared" si="0"/>
        <v>0</v>
      </c>
      <c r="M48" s="17"/>
      <c r="N48" s="65"/>
      <c r="O48" s="33">
        <f t="shared" si="1"/>
        <v>0</v>
      </c>
      <c r="P48" s="73"/>
    </row>
    <row r="49" spans="1:16" ht="60">
      <c r="B49" s="6" t="s">
        <v>68</v>
      </c>
      <c r="C49" s="6"/>
      <c r="D49" s="6" t="s">
        <v>6</v>
      </c>
      <c r="E49" s="11" t="s">
        <v>71</v>
      </c>
      <c r="F49" s="11"/>
      <c r="G49" s="18"/>
      <c r="H49" s="18" t="s">
        <v>77</v>
      </c>
      <c r="I49" s="17"/>
      <c r="J49" s="17"/>
      <c r="K49" s="17"/>
      <c r="L49" s="33">
        <f t="shared" si="0"/>
        <v>0</v>
      </c>
      <c r="M49" s="17"/>
      <c r="N49" s="65"/>
      <c r="O49" s="33">
        <f t="shared" si="1"/>
        <v>0</v>
      </c>
      <c r="P49" s="73"/>
    </row>
    <row r="50" spans="1:16" ht="60">
      <c r="A50" s="60"/>
      <c r="B50" s="9" t="s">
        <v>68</v>
      </c>
      <c r="C50" s="9"/>
      <c r="D50" s="11" t="s">
        <v>85</v>
      </c>
      <c r="E50" s="11" t="s">
        <v>87</v>
      </c>
      <c r="F50" s="11" t="s">
        <v>85</v>
      </c>
      <c r="G50" s="18"/>
      <c r="H50" s="61" t="s">
        <v>77</v>
      </c>
      <c r="I50" s="62"/>
      <c r="J50" s="62"/>
      <c r="K50" s="62"/>
      <c r="L50" s="33">
        <f>I50-J50</f>
        <v>0</v>
      </c>
      <c r="M50" s="62"/>
      <c r="N50" s="67"/>
      <c r="O50" s="63">
        <f>L50-M50</f>
        <v>0</v>
      </c>
      <c r="P50" s="62"/>
    </row>
    <row r="51" spans="1:16">
      <c r="B51" s="6" t="s">
        <v>68</v>
      </c>
      <c r="C51" s="6"/>
      <c r="D51" s="6" t="s">
        <v>7</v>
      </c>
      <c r="E51" s="6" t="s">
        <v>7</v>
      </c>
      <c r="F51" s="13" t="s">
        <v>50</v>
      </c>
      <c r="G51" s="18"/>
      <c r="H51" s="18" t="s">
        <v>77</v>
      </c>
      <c r="I51" s="17"/>
      <c r="J51" s="17"/>
      <c r="K51" s="17"/>
      <c r="L51" s="33">
        <f t="shared" si="0"/>
        <v>0</v>
      </c>
      <c r="M51" s="17"/>
      <c r="N51" s="65"/>
      <c r="O51" s="33">
        <f t="shared" si="1"/>
        <v>0</v>
      </c>
      <c r="P51" s="73"/>
    </row>
    <row r="52" spans="1:16" s="19" customFormat="1">
      <c r="B52" s="6" t="s">
        <v>68</v>
      </c>
      <c r="C52" s="6"/>
      <c r="D52" s="6" t="s">
        <v>7</v>
      </c>
      <c r="E52" s="6" t="s">
        <v>7</v>
      </c>
      <c r="F52" s="14" t="s">
        <v>51</v>
      </c>
      <c r="G52" s="18"/>
      <c r="H52" s="20">
        <v>2282</v>
      </c>
      <c r="I52" s="17"/>
      <c r="J52" s="17"/>
      <c r="K52" s="17"/>
      <c r="L52" s="33">
        <f t="shared" si="0"/>
        <v>0</v>
      </c>
      <c r="M52" s="17"/>
      <c r="N52" s="65"/>
      <c r="O52" s="33">
        <f t="shared" si="1"/>
        <v>0</v>
      </c>
      <c r="P52" s="75"/>
    </row>
    <row r="53" spans="1:16">
      <c r="B53" s="6" t="s">
        <v>68</v>
      </c>
      <c r="C53" s="6"/>
      <c r="D53" s="6" t="s">
        <v>7</v>
      </c>
      <c r="E53" s="6" t="s">
        <v>7</v>
      </c>
      <c r="F53" s="15" t="s">
        <v>15</v>
      </c>
      <c r="G53" s="18"/>
      <c r="H53" s="15" t="s">
        <v>78</v>
      </c>
      <c r="I53" s="17"/>
      <c r="J53" s="17"/>
      <c r="K53" s="17"/>
      <c r="L53" s="33">
        <f t="shared" si="0"/>
        <v>0</v>
      </c>
      <c r="M53" s="17"/>
      <c r="N53" s="65"/>
      <c r="O53" s="33">
        <f t="shared" si="1"/>
        <v>0</v>
      </c>
      <c r="P53" s="73"/>
    </row>
    <row r="54" spans="1:16">
      <c r="B54" s="6" t="s">
        <v>68</v>
      </c>
      <c r="C54" s="6"/>
      <c r="D54" s="6" t="s">
        <v>7</v>
      </c>
      <c r="E54" s="38"/>
      <c r="F54" s="15" t="s">
        <v>61</v>
      </c>
      <c r="G54" s="18"/>
      <c r="H54" s="15" t="s">
        <v>79</v>
      </c>
      <c r="I54" s="17"/>
      <c r="J54" s="17"/>
      <c r="K54" s="17"/>
      <c r="L54" s="33">
        <f t="shared" si="0"/>
        <v>0</v>
      </c>
      <c r="M54" s="17"/>
      <c r="N54" s="65"/>
      <c r="O54" s="33">
        <f t="shared" si="1"/>
        <v>0</v>
      </c>
      <c r="P54" s="73"/>
    </row>
    <row r="55" spans="1:16" ht="16.899999999999999" customHeight="1">
      <c r="B55" s="6" t="s">
        <v>68</v>
      </c>
      <c r="C55" s="6"/>
      <c r="D55" s="6" t="s">
        <v>82</v>
      </c>
      <c r="E55" s="14" t="s">
        <v>52</v>
      </c>
      <c r="F55" s="14"/>
      <c r="G55" s="18"/>
      <c r="H55" s="18" t="s">
        <v>77</v>
      </c>
      <c r="I55" s="17"/>
      <c r="J55" s="17"/>
      <c r="K55" s="17"/>
      <c r="L55" s="33">
        <f t="shared" si="0"/>
        <v>0</v>
      </c>
      <c r="M55" s="17"/>
      <c r="N55" s="65"/>
      <c r="O55" s="33">
        <f t="shared" si="1"/>
        <v>0</v>
      </c>
      <c r="P55" s="73"/>
    </row>
    <row r="56" spans="1:16" ht="30">
      <c r="B56" s="6" t="s">
        <v>68</v>
      </c>
      <c r="C56" s="6"/>
      <c r="D56" s="6" t="s">
        <v>12</v>
      </c>
      <c r="E56" s="6" t="s">
        <v>12</v>
      </c>
      <c r="F56" s="6"/>
      <c r="G56" s="18"/>
      <c r="H56" s="18" t="s">
        <v>77</v>
      </c>
      <c r="I56" s="28"/>
      <c r="J56" s="17"/>
      <c r="K56" s="17"/>
      <c r="L56" s="33">
        <f t="shared" si="0"/>
        <v>0</v>
      </c>
      <c r="M56" s="17"/>
      <c r="N56" s="65"/>
      <c r="O56" s="33">
        <f t="shared" si="1"/>
        <v>0</v>
      </c>
      <c r="P56" s="73"/>
    </row>
    <row r="57" spans="1:16" s="25" customFormat="1" ht="30">
      <c r="B57" s="6" t="s">
        <v>68</v>
      </c>
      <c r="C57" s="6"/>
      <c r="D57" s="6" t="s">
        <v>54</v>
      </c>
      <c r="E57" s="6" t="s">
        <v>53</v>
      </c>
      <c r="F57" s="6"/>
      <c r="G57" s="18"/>
      <c r="H57" s="18">
        <v>3210</v>
      </c>
      <c r="I57" s="17"/>
      <c r="J57" s="17"/>
      <c r="K57" s="17"/>
      <c r="L57" s="33">
        <f t="shared" si="0"/>
        <v>0</v>
      </c>
      <c r="M57" s="17"/>
      <c r="N57" s="65"/>
      <c r="O57" s="33">
        <f t="shared" si="1"/>
        <v>0</v>
      </c>
      <c r="P57" s="74"/>
    </row>
    <row r="58" spans="1:16" s="19" customFormat="1" ht="30">
      <c r="B58" s="6" t="s">
        <v>68</v>
      </c>
      <c r="C58" s="6"/>
      <c r="D58" s="6" t="s">
        <v>54</v>
      </c>
      <c r="E58" s="6" t="s">
        <v>53</v>
      </c>
      <c r="F58" s="14"/>
      <c r="G58" s="20"/>
      <c r="H58" s="18" t="s">
        <v>74</v>
      </c>
      <c r="I58" s="17"/>
      <c r="J58" s="17"/>
      <c r="K58" s="17"/>
      <c r="L58" s="33">
        <f t="shared" si="0"/>
        <v>0</v>
      </c>
      <c r="M58" s="17"/>
      <c r="N58" s="65"/>
      <c r="O58" s="33">
        <f t="shared" si="1"/>
        <v>0</v>
      </c>
      <c r="P58" s="75"/>
    </row>
    <row r="59" spans="1:16" s="19" customFormat="1" ht="30">
      <c r="B59" s="6" t="s">
        <v>68</v>
      </c>
      <c r="C59" s="6"/>
      <c r="D59" s="6" t="s">
        <v>54</v>
      </c>
      <c r="E59" s="6" t="s">
        <v>53</v>
      </c>
      <c r="F59" s="14"/>
      <c r="G59" s="20"/>
      <c r="H59" s="20">
        <v>3210</v>
      </c>
      <c r="I59" s="17"/>
      <c r="J59" s="17"/>
      <c r="K59" s="17"/>
      <c r="L59" s="33">
        <f t="shared" si="0"/>
        <v>0</v>
      </c>
      <c r="M59" s="17"/>
      <c r="N59" s="65"/>
      <c r="O59" s="33">
        <f t="shared" si="1"/>
        <v>0</v>
      </c>
      <c r="P59" s="75"/>
    </row>
    <row r="60" spans="1:16" s="19" customFormat="1" ht="30">
      <c r="B60" s="6" t="s">
        <v>68</v>
      </c>
      <c r="C60" s="6"/>
      <c r="D60" s="6" t="s">
        <v>54</v>
      </c>
      <c r="E60" s="21" t="s">
        <v>55</v>
      </c>
      <c r="F60" s="22"/>
      <c r="G60" s="20"/>
      <c r="H60" s="18" t="s">
        <v>77</v>
      </c>
      <c r="I60" s="17"/>
      <c r="J60" s="17"/>
      <c r="K60" s="17"/>
      <c r="L60" s="33">
        <f t="shared" si="0"/>
        <v>0</v>
      </c>
      <c r="M60" s="17"/>
      <c r="N60" s="65"/>
      <c r="O60" s="33">
        <f t="shared" si="1"/>
        <v>0</v>
      </c>
      <c r="P60" s="75"/>
    </row>
    <row r="61" spans="1:16" s="25" customFormat="1" ht="30">
      <c r="B61" s="6" t="s">
        <v>68</v>
      </c>
      <c r="C61" s="6"/>
      <c r="D61" s="6" t="s">
        <v>54</v>
      </c>
      <c r="E61" s="23" t="s">
        <v>55</v>
      </c>
      <c r="F61" s="24"/>
      <c r="G61" s="18"/>
      <c r="H61" s="18" t="s">
        <v>77</v>
      </c>
      <c r="I61" s="17"/>
      <c r="J61" s="17"/>
      <c r="K61" s="17"/>
      <c r="L61" s="33">
        <f t="shared" si="0"/>
        <v>0</v>
      </c>
      <c r="M61" s="17"/>
      <c r="N61" s="65"/>
      <c r="O61" s="33">
        <f t="shared" si="1"/>
        <v>0</v>
      </c>
      <c r="P61" s="74"/>
    </row>
    <row r="62" spans="1:16" s="19" customFormat="1" ht="30">
      <c r="B62" s="6" t="s">
        <v>68</v>
      </c>
      <c r="C62" s="6"/>
      <c r="D62" s="6" t="s">
        <v>8</v>
      </c>
      <c r="E62" s="13" t="s">
        <v>8</v>
      </c>
      <c r="F62" s="13"/>
      <c r="G62" s="18"/>
      <c r="H62" s="18" t="s">
        <v>74</v>
      </c>
      <c r="I62" s="17"/>
      <c r="J62" s="17"/>
      <c r="K62" s="17"/>
      <c r="L62" s="33">
        <f t="shared" si="0"/>
        <v>0</v>
      </c>
      <c r="M62" s="17"/>
      <c r="N62" s="65"/>
      <c r="O62" s="33">
        <f t="shared" si="1"/>
        <v>0</v>
      </c>
      <c r="P62" s="75"/>
    </row>
    <row r="63" spans="1:16" s="19" customFormat="1" ht="30">
      <c r="B63" s="6" t="s">
        <v>68</v>
      </c>
      <c r="C63" s="6"/>
      <c r="D63" s="6" t="s">
        <v>8</v>
      </c>
      <c r="E63" s="13" t="s">
        <v>8</v>
      </c>
      <c r="F63" s="13"/>
      <c r="G63" s="18"/>
      <c r="H63" s="18">
        <v>3210</v>
      </c>
      <c r="I63" s="17"/>
      <c r="J63" s="17"/>
      <c r="K63" s="17"/>
      <c r="L63" s="33">
        <f t="shared" si="0"/>
        <v>0</v>
      </c>
      <c r="M63" s="17"/>
      <c r="N63" s="65"/>
      <c r="O63" s="33">
        <f t="shared" si="1"/>
        <v>0</v>
      </c>
      <c r="P63" s="75"/>
    </row>
    <row r="64" spans="1:16" s="19" customFormat="1" ht="30">
      <c r="B64" s="6" t="s">
        <v>68</v>
      </c>
      <c r="C64" s="6" t="s">
        <v>89</v>
      </c>
      <c r="D64" s="6" t="s">
        <v>9</v>
      </c>
      <c r="E64" s="14" t="s">
        <v>9</v>
      </c>
      <c r="F64" s="14" t="s">
        <v>56</v>
      </c>
      <c r="G64" s="20">
        <v>615041</v>
      </c>
      <c r="H64" s="82">
        <v>3210</v>
      </c>
      <c r="I64" s="17">
        <v>2500000</v>
      </c>
      <c r="J64" s="17">
        <v>2498095.6</v>
      </c>
      <c r="K64" s="17">
        <v>2498095.6</v>
      </c>
      <c r="L64" s="33">
        <f t="shared" ref="L64:L67" si="2">I64-J64</f>
        <v>1904.3999999999069</v>
      </c>
      <c r="M64" s="41"/>
      <c r="N64" s="68"/>
      <c r="O64" s="33">
        <f t="shared" ref="O64:O68" si="3">L64-M64</f>
        <v>1904.3999999999069</v>
      </c>
      <c r="P64" s="75"/>
    </row>
    <row r="65" spans="2:16" ht="30">
      <c r="B65" s="6" t="s">
        <v>68</v>
      </c>
      <c r="C65" s="6" t="s">
        <v>89</v>
      </c>
      <c r="D65" s="6" t="s">
        <v>11</v>
      </c>
      <c r="E65" s="14" t="s">
        <v>57</v>
      </c>
      <c r="F65" s="14"/>
      <c r="G65" s="20">
        <v>617325</v>
      </c>
      <c r="H65" s="20">
        <v>3210</v>
      </c>
      <c r="I65" s="17">
        <v>7173395</v>
      </c>
      <c r="J65" s="17">
        <v>7173395</v>
      </c>
      <c r="K65" s="17">
        <v>7144805.4500000002</v>
      </c>
      <c r="L65" s="33">
        <f t="shared" si="2"/>
        <v>0</v>
      </c>
      <c r="M65" s="17"/>
      <c r="N65" s="65"/>
      <c r="O65" s="33">
        <f t="shared" si="3"/>
        <v>0</v>
      </c>
      <c r="P65" s="73"/>
    </row>
    <row r="66" spans="2:16">
      <c r="B66" s="6" t="s">
        <v>68</v>
      </c>
      <c r="C66" s="6" t="s">
        <v>89</v>
      </c>
      <c r="D66" s="79" t="s">
        <v>62</v>
      </c>
      <c r="E66" s="84" t="s">
        <v>96</v>
      </c>
      <c r="F66" s="84" t="s">
        <v>96</v>
      </c>
      <c r="G66" s="80">
        <v>615041</v>
      </c>
      <c r="H66" s="18" t="s">
        <v>77</v>
      </c>
      <c r="I66" s="81">
        <v>146205</v>
      </c>
      <c r="J66" s="81">
        <v>146204.81</v>
      </c>
      <c r="K66" s="81">
        <v>146204.81</v>
      </c>
      <c r="L66" s="33">
        <f t="shared" si="2"/>
        <v>0.19000000000232831</v>
      </c>
      <c r="M66" s="81"/>
      <c r="N66" s="81"/>
      <c r="O66" s="33">
        <f t="shared" si="3"/>
        <v>0.19000000000232831</v>
      </c>
      <c r="P66" s="73"/>
    </row>
    <row r="67" spans="2:16" ht="30">
      <c r="B67" s="6" t="s">
        <v>68</v>
      </c>
      <c r="C67" s="6" t="s">
        <v>89</v>
      </c>
      <c r="D67" s="79" t="s">
        <v>62</v>
      </c>
      <c r="E67" s="84" t="s">
        <v>97</v>
      </c>
      <c r="F67" s="84" t="s">
        <v>97</v>
      </c>
      <c r="G67" s="80">
        <v>615041</v>
      </c>
      <c r="H67" s="18" t="s">
        <v>77</v>
      </c>
      <c r="I67" s="81">
        <v>199784</v>
      </c>
      <c r="J67" s="81">
        <v>198800</v>
      </c>
      <c r="K67" s="81">
        <v>198800</v>
      </c>
      <c r="L67" s="33">
        <f t="shared" si="2"/>
        <v>984</v>
      </c>
      <c r="M67" s="81"/>
      <c r="N67" s="81"/>
      <c r="O67" s="33">
        <f t="shared" si="3"/>
        <v>984</v>
      </c>
      <c r="P67" s="83" t="s">
        <v>98</v>
      </c>
    </row>
    <row r="68" spans="2:16">
      <c r="B68" s="42"/>
      <c r="C68" s="42"/>
      <c r="D68" s="43"/>
      <c r="E68" s="85"/>
      <c r="F68" s="85"/>
      <c r="G68" s="44"/>
      <c r="H68" s="44"/>
      <c r="I68" s="45"/>
      <c r="J68" s="45"/>
      <c r="K68" s="45"/>
      <c r="L68" s="33">
        <f>I68-J68</f>
        <v>0</v>
      </c>
      <c r="M68" s="45"/>
      <c r="N68" s="69"/>
      <c r="O68" s="33">
        <f t="shared" si="3"/>
        <v>0</v>
      </c>
      <c r="P68" s="73"/>
    </row>
    <row r="69" spans="2:16" s="39" customFormat="1">
      <c r="B69" s="46" t="s">
        <v>84</v>
      </c>
      <c r="C69" s="46"/>
      <c r="D69" s="47"/>
      <c r="E69" s="48"/>
      <c r="F69" s="48"/>
      <c r="G69" s="49"/>
      <c r="H69" s="49"/>
      <c r="I69" s="78">
        <f>SUBTOTAL(109,I5:I67)</f>
        <v>10543299</v>
      </c>
      <c r="J69" s="78">
        <f>SUBTOTAL(109,J5:J67)</f>
        <v>10536751.689999999</v>
      </c>
      <c r="K69" s="78">
        <f>SUBTOTAL(109,K7:K67)</f>
        <v>10506162.140000001</v>
      </c>
      <c r="L69" s="27">
        <f>I69-J69</f>
        <v>6547.3100000005215</v>
      </c>
      <c r="M69" s="50">
        <f>SUBTOTAL(109,M5:M65)</f>
        <v>0</v>
      </c>
      <c r="N69" s="52">
        <f>SUBTOTAL(109,N5:N65)</f>
        <v>0</v>
      </c>
      <c r="O69" s="76">
        <f>SUBTOTAL(109,O5:O67)</f>
        <v>6547.3099999999104</v>
      </c>
      <c r="P69" s="77"/>
    </row>
    <row r="72" spans="2:16">
      <c r="C72" s="36" t="s">
        <v>90</v>
      </c>
      <c r="F72" s="1" t="s">
        <v>92</v>
      </c>
    </row>
    <row r="74" spans="2:16">
      <c r="C74" s="36" t="s">
        <v>91</v>
      </c>
      <c r="F74" s="1" t="s">
        <v>93</v>
      </c>
    </row>
    <row r="76" spans="2:16">
      <c r="C76" s="91" t="s">
        <v>94</v>
      </c>
      <c r="D76" s="92"/>
    </row>
    <row r="77" spans="2:16">
      <c r="C77" s="91" t="s">
        <v>95</v>
      </c>
      <c r="D77" s="92"/>
    </row>
  </sheetData>
  <autoFilter ref="B4:O68"/>
  <mergeCells count="4">
    <mergeCell ref="B1:I1"/>
    <mergeCell ref="C2:E2"/>
    <mergeCell ref="C76:D76"/>
    <mergeCell ref="C77:D7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2019-02-14T08:36:03Z</dcterms:modified>
</cp:coreProperties>
</file>