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3040" windowHeight="9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<sst xmlns="http://schemas.openxmlformats.org/spreadsheetml/2006/main" count="173" uniqueCount="101">
  <si>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</si>
  <si>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</si>
  <si>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</si>
  <si>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</si>
  <si>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</si>
  <si>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</si>
  <si>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</si>
  <si>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</si>
  <si>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</si>
  <si>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</si>
  <si>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</si>
  <si>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</si>
  <si>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</si>
  <si>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</si>
  <si>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</si>
  <si>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</si>
  <si>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</si>
  <si>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</si>
  <si>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</si>
  <si>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</si>
  <si>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</si>
  <si>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</si>
  <si>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</si>
  <si>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</si>
  <si>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</si>
  <si>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</si>
  <si>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</si>
  <si>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</si>
  <si>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</si>
  <si>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</si>
  <si>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АКЦІОНЕРНЕ ТОВАРИСТВО "ДТЕК ДНІПРОЕНЕРГО"</t>
  </si>
  <si>
    <t>00130872</t>
  </si>
  <si>
    <t>завершено</t>
  </si>
  <si>
    <t>UAH</t>
  </si>
  <si>
    <t>активний</t>
  </si>
  <si>
    <t>UA-2022-01-25-018769-b</t>
  </si>
  <si>
    <t>ДК 021:2015:65310000-9  Розподіл електричної енергії (послуги із забезпечення перетікань реактивної електричної енергії)</t>
  </si>
  <si>
    <t>65310000-9 - Розподіл електричної енергії</t>
  </si>
  <si>
    <t>Закупівля без використання електронної системи</t>
  </si>
  <si>
    <t>АКЦІОНЕРНЕ ТОВАРИСТВО "ДТЕК ДНІПРОВСЬКІ ЕЛЕКТРОМЕРЕЖІ"</t>
  </si>
  <si>
    <t>23359034</t>
  </si>
  <si>
    <t>067928/10</t>
  </si>
  <si>
    <t>UA-2022-02-01-013363-b</t>
  </si>
  <si>
    <t xml:space="preserve">Розподіл електричної енергії  </t>
  </si>
  <si>
    <t>067928</t>
  </si>
  <si>
    <t>ПРИВАТНЕ АКЦІОНЕРНЕ ТОВАРИСТВО "ПІДПРИЄМСТВО З ЕКСПЛУАТАЦІЇ ЕЛЕКТРИЧНИХ МЕРЕЖ "ЦЕНТРАЛЬНА ЕНЕРГЕТИЧНА КОМПАНІЯ"</t>
  </si>
  <si>
    <t>31793056</t>
  </si>
  <si>
    <t>UA-2022-02-02-013177-b</t>
  </si>
  <si>
    <t xml:space="preserve">Послуга із забезпечення перетікань реактивної електричної енергії </t>
  </si>
  <si>
    <t>010001662/1</t>
  </si>
  <si>
    <t>UA-2022-02-02-013615-b</t>
  </si>
  <si>
    <t>Послуга з централізованого водопостачання</t>
  </si>
  <si>
    <t>65110000-7 - Розподіл води</t>
  </si>
  <si>
    <t>5399-ДЭ-ПрТЭС/В</t>
  </si>
  <si>
    <t>UA-2022-02-02-013678-b</t>
  </si>
  <si>
    <t>Послуга з централізованого водовідведення</t>
  </si>
  <si>
    <t>90430000-0 - Послуги з відведення стічних вод</t>
  </si>
  <si>
    <t>ВІДОКРЕМЛЕНИЙ ПІДРОЗДІЛ "ПРИДНІПРОВСЬКА ТЕПЛОВА ЕЛЕКТРИЧНА СТАНЦІЯ "АКЦІОНЕРНОГО ТОВАРИСТВА "ДТЕК ДНІПРОЕНЕРГО"</t>
  </si>
  <si>
    <t>38024604</t>
  </si>
  <si>
    <t>5402-ДЭ-ПрТЕС/С</t>
  </si>
  <si>
    <t>UA-2022-02-02-013785-b</t>
  </si>
  <si>
    <t>Поставка товару (електричне приладдя та сукупні товари до електричного обладнання)</t>
  </si>
  <si>
    <t>31680000-6 - Електричне приладдя та супутні товари до електричного обладнання</t>
  </si>
  <si>
    <t>ТОВАРИСТВО З ОБМЕЖЕНОЮ ВІДПОВІДАЛЬНІСТЮ "ЕПІЦЕНТР К"</t>
  </si>
  <si>
    <t>32490244</t>
  </si>
  <si>
    <t>25/1</t>
  </si>
  <si>
    <t>UA-2022-02-15-012168-b</t>
  </si>
  <si>
    <t xml:space="preserve">Послуги з центрального водовідведення </t>
  </si>
  <si>
    <t>КОМУНАЛЬНЕ ПІДПРИЄМСТВО "ДНІПРОВОДОКАНАЛ" ДНІПРОВСЬКОЇ МІСЬКОЇ РАДИ</t>
  </si>
  <si>
    <t>03341305</t>
  </si>
  <si>
    <t>16320с</t>
  </si>
  <si>
    <t>UA-2022-02-21-015766-b</t>
  </si>
  <si>
    <t>Технічний супровід комп'ютерної програми  "Єдина інформаційна система управління місцевим бюджетом"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</si>
  <si>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</si>
  <si>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</si>
  <si>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</si>
  <si>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22/18-02</t>
  </si>
  <si>
    <t>UA-2022-03-11-001416-a</t>
  </si>
  <si>
    <t>ДК 021:2012  90440000-3 Послуги у сфері поводження з вигрібними ямами (вивезення рідких побутових відходів)</t>
  </si>
  <si>
    <t>90440000-3 - Послуги у сфері поводження з вигрібними ямами</t>
  </si>
  <si>
    <t>ТОВАРИСТВО З ОБМЕЖЕНОЮ ВІДПОВІДАЛЬНІСТЮ "ЕКОЛОГІЯ-Д"</t>
  </si>
  <si>
    <t>42353652</t>
  </si>
  <si>
    <t>1/2022-РПВ</t>
  </si>
  <si>
    <t>UA-2022-03-15-000016-a</t>
  </si>
  <si>
    <t>Послуги з поводження з побутовими відходами, ДК 021:2015 код 90510000-5 «Утилізація/видалення сміття та поводження зі сміттям»</t>
  </si>
  <si>
    <t>90510000-5 - Утилізація/видалення сміття та поводження зі сміттям</t>
  </si>
  <si>
    <t>М/28/01/2022</t>
  </si>
  <si>
    <t>UA-2022-03-24-004641-b</t>
  </si>
  <si>
    <t xml:space="preserve">Гідродинамічне прочищення дворової каналізації по пр.Богдана Хмельницького 118 А, м. Дніпро </t>
  </si>
  <si>
    <t>45330000-9 - Водопровідні та санітарно-технічні роботи</t>
  </si>
  <si>
    <t>ЛЕУС ВІТАЛІЙ МИКОЛАЙОВИЧ</t>
  </si>
  <si>
    <t>2232101130</t>
  </si>
  <si>
    <t>2203-1</t>
  </si>
  <si>
    <t>UA-2022-03-24-004658-b</t>
  </si>
  <si>
    <t>Заміна засувки трубопроводу холодного водопостачання на об'єкті Замовника, що знаходиться за адресою: пр.Хмельницького Богдана, 118 А, м. Дніпро</t>
  </si>
  <si>
    <t>45220000-5 - Інженерні та будівельні роботи</t>
  </si>
  <si>
    <t>2203-2</t>
  </si>
  <si>
    <t>UA-2022-03-24-004679-b</t>
  </si>
  <si>
    <t>Аварійне забезпечення електроенергією філії Замовника, що знаходиться за адресою: вул.Мільмана, 63, м.Дніпро</t>
  </si>
  <si>
    <t>50710000-5 - Послуги з ремонту і технічного обслуговування електричного і механічного устаткування будівель</t>
  </si>
  <si>
    <t>2203-3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</si>
</sst>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D18"/>
  <sheetViews>
    <sheetView tabSelected="1" zoomScale="60" zoomScaleNormal="60" zoomScalePageLayoutView="0" workbookViewId="0" topLeftCell="E1">
      <pane ySplit="4" topLeftCell="A17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">
      <c r="A1" s="1"/>
    </row>
    <row r="2" ht="12">
      <c r="A2" s="2"/>
    </row>
    <row r="4" spans="1:30" ht="51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</row>
    <row r="5" spans="1:30" ht="37.5">
      <c r="A5" s="4">
        <v>1</v>
      </c>
      <c r="B5" s="1" t="s">
        <v>35</v>
      </c>
      <c r="C5" s="5" t="s">
        <v>36</v>
      </c>
      <c r="D5" s="1" t="s">
        <v>37</v>
      </c>
      <c r="E5" s="1" t="s">
        <v>38</v>
      </c>
      <c r="F5" s="6">
        <v>44586</v>
      </c>
      <c r="G5" s="1"/>
      <c r="H5" s="6">
        <v>44586</v>
      </c>
      <c r="I5" s="4">
        <v>1</v>
      </c>
      <c r="J5" s="7">
        <v>58800</v>
      </c>
      <c r="K5" s="7">
        <v>19600</v>
      </c>
      <c r="L5" s="7">
        <v>0.3333333333333333</v>
      </c>
      <c r="M5" s="7">
        <v>19600</v>
      </c>
      <c r="N5" s="7">
        <v>0.3333333333333333</v>
      </c>
      <c r="O5" s="8" t="s">
        <v>39</v>
      </c>
      <c r="P5" s="7">
        <v>0</v>
      </c>
      <c r="Q5" s="7">
        <v>0</v>
      </c>
      <c r="R5" s="1" t="s">
        <v>39</v>
      </c>
      <c r="S5" s="1" t="s">
        <v>40</v>
      </c>
      <c r="T5" s="9" t="str">
        <f>HYPERLINK("https://my.zakupki.prom.ua/cabinet/purchases/state_purchase/view/34443740")</f>
        <v>https://my.zakupki.prom.ua/cabinet/purchases/state_purchase/view/34443740</v>
      </c>
      <c r="U5" s="1" t="s">
        <v>32</v>
      </c>
      <c r="V5" s="4">
        <v>0</v>
      </c>
      <c r="W5" s="1"/>
      <c r="X5" s="1" t="s">
        <v>41</v>
      </c>
      <c r="Y5" s="7">
        <v>19600</v>
      </c>
      <c r="Z5" s="1" t="s">
        <v>33</v>
      </c>
      <c r="AA5" s="1" t="s">
        <v>34</v>
      </c>
      <c r="AB5" s="1"/>
      <c r="AC5" s="1"/>
      <c r="AD5" s="1"/>
    </row>
    <row r="6" spans="1:30" ht="37.5">
      <c r="A6" s="4">
        <v>2</v>
      </c>
      <c r="B6" s="1" t="s">
        <v>42</v>
      </c>
      <c r="C6" s="5" t="s">
        <v>43</v>
      </c>
      <c r="D6" s="1" t="s">
        <v>37</v>
      </c>
      <c r="E6" s="1" t="s">
        <v>38</v>
      </c>
      <c r="F6" s="6">
        <v>44593</v>
      </c>
      <c r="G6" s="1"/>
      <c r="H6" s="6">
        <v>44594</v>
      </c>
      <c r="I6" s="4">
        <v>1</v>
      </c>
      <c r="J6" s="7">
        <v>19500</v>
      </c>
      <c r="K6" s="7">
        <v>18329.69</v>
      </c>
      <c r="L6" s="7">
        <v>0.9399841025641026</v>
      </c>
      <c r="M6" s="7">
        <v>18329.69</v>
      </c>
      <c r="N6" s="7">
        <v>0.9399841025641026</v>
      </c>
      <c r="O6" s="8" t="s">
        <v>39</v>
      </c>
      <c r="P6" s="7">
        <v>0</v>
      </c>
      <c r="Q6" s="7">
        <v>0</v>
      </c>
      <c r="R6" s="1" t="s">
        <v>39</v>
      </c>
      <c r="S6" s="1" t="s">
        <v>40</v>
      </c>
      <c r="T6" s="9" t="str">
        <f>HYPERLINK("https://my.zakupki.prom.ua/cabinet/purchases/state_purchase/view/34715368")</f>
        <v>https://my.zakupki.prom.ua/cabinet/purchases/state_purchase/view/34715368</v>
      </c>
      <c r="U6" s="1" t="s">
        <v>32</v>
      </c>
      <c r="V6" s="4">
        <v>0</v>
      </c>
      <c r="W6" s="1"/>
      <c r="X6" s="1" t="s">
        <v>44</v>
      </c>
      <c r="Y6" s="7">
        <v>18329.69</v>
      </c>
      <c r="Z6" s="1" t="s">
        <v>33</v>
      </c>
      <c r="AA6" s="1" t="s">
        <v>34</v>
      </c>
      <c r="AB6" s="1"/>
      <c r="AC6" s="1"/>
      <c r="AD6" s="1"/>
    </row>
    <row r="7" spans="1:30" ht="49.5">
      <c r="A7" s="4">
        <v>3</v>
      </c>
      <c r="B7" s="1" t="s">
        <v>47</v>
      </c>
      <c r="C7" s="5" t="s">
        <v>48</v>
      </c>
      <c r="D7" s="1" t="s">
        <v>37</v>
      </c>
      <c r="E7" s="1" t="s">
        <v>38</v>
      </c>
      <c r="F7" s="6">
        <v>44594</v>
      </c>
      <c r="G7" s="1"/>
      <c r="H7" s="6">
        <v>44594</v>
      </c>
      <c r="I7" s="4">
        <v>1</v>
      </c>
      <c r="J7" s="7">
        <v>68240</v>
      </c>
      <c r="K7" s="7">
        <v>6128.4</v>
      </c>
      <c r="L7" s="7">
        <v>0.08980656506447832</v>
      </c>
      <c r="M7" s="7">
        <v>6128.4</v>
      </c>
      <c r="N7" s="7">
        <v>0.08980656506447832</v>
      </c>
      <c r="O7" s="8" t="s">
        <v>45</v>
      </c>
      <c r="P7" s="7">
        <v>0</v>
      </c>
      <c r="Q7" s="7">
        <v>0</v>
      </c>
      <c r="R7" s="1" t="s">
        <v>45</v>
      </c>
      <c r="S7" s="1" t="s">
        <v>46</v>
      </c>
      <c r="T7" s="9" t="str">
        <f>HYPERLINK("https://my.zakupki.prom.ua/cabinet/purchases/state_purchase/view/34765851")</f>
        <v>https://my.zakupki.prom.ua/cabinet/purchases/state_purchase/view/34765851</v>
      </c>
      <c r="U7" s="1" t="s">
        <v>32</v>
      </c>
      <c r="V7" s="4">
        <v>0</v>
      </c>
      <c r="W7" s="1"/>
      <c r="X7" s="1" t="s">
        <v>49</v>
      </c>
      <c r="Y7" s="7">
        <v>6128.4</v>
      </c>
      <c r="Z7" s="1" t="s">
        <v>33</v>
      </c>
      <c r="AA7" s="1" t="s">
        <v>34</v>
      </c>
      <c r="AB7" s="1"/>
      <c r="AC7" s="1"/>
      <c r="AD7" s="1"/>
    </row>
    <row r="8" spans="1:30" ht="37.5">
      <c r="A8" s="4">
        <v>4</v>
      </c>
      <c r="B8" s="1" t="s">
        <v>50</v>
      </c>
      <c r="C8" s="5" t="s">
        <v>51</v>
      </c>
      <c r="D8" s="1" t="s">
        <v>52</v>
      </c>
      <c r="E8" s="1" t="s">
        <v>38</v>
      </c>
      <c r="F8" s="6">
        <v>44594</v>
      </c>
      <c r="G8" s="1"/>
      <c r="H8" s="6">
        <v>44594</v>
      </c>
      <c r="I8" s="4">
        <v>1</v>
      </c>
      <c r="J8" s="7">
        <v>2568</v>
      </c>
      <c r="K8" s="7">
        <v>2077.5</v>
      </c>
      <c r="L8" s="7">
        <v>0.8089953271028038</v>
      </c>
      <c r="M8" s="7">
        <v>2077.5</v>
      </c>
      <c r="N8" s="7">
        <v>0.8089953271028038</v>
      </c>
      <c r="O8" s="8" t="s">
        <v>30</v>
      </c>
      <c r="P8" s="7">
        <v>0</v>
      </c>
      <c r="Q8" s="7">
        <v>0</v>
      </c>
      <c r="R8" s="1" t="s">
        <v>30</v>
      </c>
      <c r="S8" s="1" t="s">
        <v>31</v>
      </c>
      <c r="T8" s="9" t="str">
        <f>HYPERLINK("https://my.zakupki.prom.ua/cabinet/purchases/state_purchase/view/34767210")</f>
        <v>https://my.zakupki.prom.ua/cabinet/purchases/state_purchase/view/34767210</v>
      </c>
      <c r="U8" s="1" t="s">
        <v>32</v>
      </c>
      <c r="V8" s="4">
        <v>0</v>
      </c>
      <c r="W8" s="1"/>
      <c r="X8" s="1" t="s">
        <v>53</v>
      </c>
      <c r="Y8" s="7">
        <v>2077.5</v>
      </c>
      <c r="Z8" s="1" t="s">
        <v>33</v>
      </c>
      <c r="AA8" s="1" t="s">
        <v>34</v>
      </c>
      <c r="AB8" s="1"/>
      <c r="AC8" s="1"/>
      <c r="AD8" s="1"/>
    </row>
    <row r="9" spans="1:30" ht="49.5">
      <c r="A9" s="4">
        <v>5</v>
      </c>
      <c r="B9" s="1" t="s">
        <v>54</v>
      </c>
      <c r="C9" s="5" t="s">
        <v>55</v>
      </c>
      <c r="D9" s="1" t="s">
        <v>56</v>
      </c>
      <c r="E9" s="1" t="s">
        <v>38</v>
      </c>
      <c r="F9" s="6">
        <v>44594</v>
      </c>
      <c r="G9" s="1"/>
      <c r="H9" s="6">
        <v>44594</v>
      </c>
      <c r="I9" s="4">
        <v>1</v>
      </c>
      <c r="J9" s="7">
        <v>2513</v>
      </c>
      <c r="K9" s="7">
        <v>1295</v>
      </c>
      <c r="L9" s="7">
        <v>0.5153203342618384</v>
      </c>
      <c r="M9" s="7">
        <v>1295</v>
      </c>
      <c r="N9" s="7">
        <v>0.5153203342618384</v>
      </c>
      <c r="O9" s="8" t="s">
        <v>57</v>
      </c>
      <c r="P9" s="7">
        <v>0</v>
      </c>
      <c r="Q9" s="7">
        <v>0</v>
      </c>
      <c r="R9" s="1" t="s">
        <v>57</v>
      </c>
      <c r="S9" s="1" t="s">
        <v>58</v>
      </c>
      <c r="T9" s="9" t="str">
        <f>HYPERLINK("https://my.zakupki.prom.ua/cabinet/purchases/state_purchase/view/34767524")</f>
        <v>https://my.zakupki.prom.ua/cabinet/purchases/state_purchase/view/34767524</v>
      </c>
      <c r="U9" s="1" t="s">
        <v>32</v>
      </c>
      <c r="V9" s="4">
        <v>0</v>
      </c>
      <c r="W9" s="1"/>
      <c r="X9" s="1" t="s">
        <v>59</v>
      </c>
      <c r="Y9" s="7">
        <v>1295</v>
      </c>
      <c r="Z9" s="1" t="s">
        <v>33</v>
      </c>
      <c r="AA9" s="1" t="s">
        <v>34</v>
      </c>
      <c r="AB9" s="1"/>
      <c r="AC9" s="1"/>
      <c r="AD9" s="1"/>
    </row>
    <row r="10" spans="1:30" ht="37.5">
      <c r="A10" s="4">
        <v>6</v>
      </c>
      <c r="B10" s="1" t="s">
        <v>60</v>
      </c>
      <c r="C10" s="5" t="s">
        <v>61</v>
      </c>
      <c r="D10" s="1" t="s">
        <v>62</v>
      </c>
      <c r="E10" s="1" t="s">
        <v>38</v>
      </c>
      <c r="F10" s="6">
        <v>44594</v>
      </c>
      <c r="G10" s="1"/>
      <c r="H10" s="6">
        <v>44594</v>
      </c>
      <c r="I10" s="4">
        <v>1</v>
      </c>
      <c r="J10" s="7">
        <v>51</v>
      </c>
      <c r="K10" s="7">
        <v>2962.73</v>
      </c>
      <c r="L10" s="7">
        <v>58.09274509803922</v>
      </c>
      <c r="M10" s="7">
        <v>2962.73</v>
      </c>
      <c r="N10" s="7">
        <v>58.09274509803922</v>
      </c>
      <c r="O10" s="8" t="s">
        <v>63</v>
      </c>
      <c r="P10" s="7">
        <v>0</v>
      </c>
      <c r="Q10" s="7">
        <v>0</v>
      </c>
      <c r="R10" s="1" t="s">
        <v>63</v>
      </c>
      <c r="S10" s="1" t="s">
        <v>64</v>
      </c>
      <c r="T10" s="9" t="str">
        <f>HYPERLINK("https://my.zakupki.prom.ua/cabinet/purchases/state_purchase/view/34767843")</f>
        <v>https://my.zakupki.prom.ua/cabinet/purchases/state_purchase/view/34767843</v>
      </c>
      <c r="U10" s="1" t="s">
        <v>32</v>
      </c>
      <c r="V10" s="4">
        <v>0</v>
      </c>
      <c r="W10" s="1"/>
      <c r="X10" s="1" t="s">
        <v>65</v>
      </c>
      <c r="Y10" s="7">
        <v>2962.73</v>
      </c>
      <c r="Z10" s="1" t="s">
        <v>33</v>
      </c>
      <c r="AA10" s="1" t="s">
        <v>34</v>
      </c>
      <c r="AB10" s="1"/>
      <c r="AC10" s="1"/>
      <c r="AD10" s="1"/>
    </row>
    <row r="11" spans="1:30" ht="37.5">
      <c r="A11" s="4">
        <v>7</v>
      </c>
      <c r="B11" s="1" t="s">
        <v>66</v>
      </c>
      <c r="C11" s="5" t="s">
        <v>67</v>
      </c>
      <c r="D11" s="1" t="s">
        <v>56</v>
      </c>
      <c r="E11" s="1" t="s">
        <v>38</v>
      </c>
      <c r="F11" s="6">
        <v>44607</v>
      </c>
      <c r="G11" s="1"/>
      <c r="H11" s="6">
        <v>44607</v>
      </c>
      <c r="I11" s="4">
        <v>1</v>
      </c>
      <c r="J11" s="7">
        <v>3288</v>
      </c>
      <c r="K11" s="7">
        <v>45513</v>
      </c>
      <c r="L11" s="7">
        <v>13.842153284671532</v>
      </c>
      <c r="M11" s="7">
        <v>45513</v>
      </c>
      <c r="N11" s="7">
        <v>13.842153284671532</v>
      </c>
      <c r="O11" s="8" t="s">
        <v>68</v>
      </c>
      <c r="P11" s="7">
        <v>0</v>
      </c>
      <c r="Q11" s="7">
        <v>0</v>
      </c>
      <c r="R11" s="1" t="s">
        <v>68</v>
      </c>
      <c r="S11" s="1" t="s">
        <v>69</v>
      </c>
      <c r="T11" s="9" t="str">
        <f>HYPERLINK("https://my.zakupki.prom.ua/cabinet/purchases/state_purchase/view/35203959")</f>
        <v>https://my.zakupki.prom.ua/cabinet/purchases/state_purchase/view/35203959</v>
      </c>
      <c r="U11" s="1" t="s">
        <v>32</v>
      </c>
      <c r="V11" s="4">
        <v>0</v>
      </c>
      <c r="W11" s="1"/>
      <c r="X11" s="1" t="s">
        <v>70</v>
      </c>
      <c r="Y11" s="7">
        <v>45513</v>
      </c>
      <c r="Z11" s="1" t="s">
        <v>33</v>
      </c>
      <c r="AA11" s="1" t="s">
        <v>34</v>
      </c>
      <c r="AB11" s="1"/>
      <c r="AC11" s="1"/>
      <c r="AD11" s="1"/>
    </row>
    <row r="12" spans="1:30" ht="37.5">
      <c r="A12" s="4">
        <v>8</v>
      </c>
      <c r="B12" s="1" t="s">
        <v>71</v>
      </c>
      <c r="C12" s="5" t="s">
        <v>72</v>
      </c>
      <c r="D12" s="1" t="s">
        <v>73</v>
      </c>
      <c r="E12" s="1" t="s">
        <v>38</v>
      </c>
      <c r="F12" s="6">
        <v>44613</v>
      </c>
      <c r="G12" s="1"/>
      <c r="H12" s="6">
        <v>44613</v>
      </c>
      <c r="I12" s="4">
        <v>1</v>
      </c>
      <c r="J12" s="7">
        <v>1</v>
      </c>
      <c r="K12" s="7">
        <v>5760</v>
      </c>
      <c r="L12" s="7">
        <v>5760</v>
      </c>
      <c r="M12" s="7">
        <v>5760</v>
      </c>
      <c r="N12" s="7">
        <v>5760</v>
      </c>
      <c r="O12" s="8" t="s">
        <v>74</v>
      </c>
      <c r="P12" s="7">
        <v>0</v>
      </c>
      <c r="Q12" s="7">
        <v>0</v>
      </c>
      <c r="R12" s="1" t="s">
        <v>74</v>
      </c>
      <c r="S12" s="1" t="s">
        <v>75</v>
      </c>
      <c r="T12" s="9" t="str">
        <f>HYPERLINK("https://my.zakupki.prom.ua/cabinet/purchases/state_purchase/view/35336878")</f>
        <v>https://my.zakupki.prom.ua/cabinet/purchases/state_purchase/view/35336878</v>
      </c>
      <c r="U12" s="1" t="s">
        <v>32</v>
      </c>
      <c r="V12" s="4">
        <v>0</v>
      </c>
      <c r="W12" s="1"/>
      <c r="X12" s="1" t="s">
        <v>76</v>
      </c>
      <c r="Y12" s="7">
        <v>5760</v>
      </c>
      <c r="Z12" s="1" t="s">
        <v>33</v>
      </c>
      <c r="AA12" s="1" t="s">
        <v>34</v>
      </c>
      <c r="AB12" s="1"/>
      <c r="AC12" s="1"/>
      <c r="AD12" s="1"/>
    </row>
    <row r="13" spans="1:30" ht="37.5">
      <c r="A13" s="4">
        <v>9</v>
      </c>
      <c r="B13" s="1" t="s">
        <v>77</v>
      </c>
      <c r="C13" s="5" t="s">
        <v>78</v>
      </c>
      <c r="D13" s="1" t="s">
        <v>79</v>
      </c>
      <c r="E13" s="1" t="s">
        <v>38</v>
      </c>
      <c r="F13" s="6">
        <v>44631</v>
      </c>
      <c r="G13" s="1"/>
      <c r="H13" s="6">
        <v>44631</v>
      </c>
      <c r="I13" s="4">
        <v>1</v>
      </c>
      <c r="J13" s="7">
        <v>1</v>
      </c>
      <c r="K13" s="7">
        <v>16662.78</v>
      </c>
      <c r="L13" s="7">
        <v>16662.78</v>
      </c>
      <c r="M13" s="7">
        <v>16662.78</v>
      </c>
      <c r="N13" s="7">
        <v>16662.78</v>
      </c>
      <c r="O13" s="8" t="s">
        <v>80</v>
      </c>
      <c r="P13" s="7">
        <v>0</v>
      </c>
      <c r="Q13" s="7">
        <v>0</v>
      </c>
      <c r="R13" s="1" t="s">
        <v>80</v>
      </c>
      <c r="S13" s="1" t="s">
        <v>81</v>
      </c>
      <c r="T13" s="9" t="str">
        <f>HYPERLINK("https://my.zakupki.prom.ua/cabinet/purchases/state_purchase/view/35622216")</f>
        <v>https://my.zakupki.prom.ua/cabinet/purchases/state_purchase/view/35622216</v>
      </c>
      <c r="U13" s="1" t="s">
        <v>32</v>
      </c>
      <c r="V13" s="4">
        <v>0</v>
      </c>
      <c r="W13" s="1"/>
      <c r="X13" s="1" t="s">
        <v>82</v>
      </c>
      <c r="Y13" s="7">
        <v>16662.78</v>
      </c>
      <c r="Z13" s="1" t="s">
        <v>33</v>
      </c>
      <c r="AA13" s="1" t="s">
        <v>34</v>
      </c>
      <c r="AB13" s="1"/>
      <c r="AC13" s="1"/>
      <c r="AD13" s="1"/>
    </row>
    <row r="14" spans="1:30" ht="37.5">
      <c r="A14" s="4">
        <v>10</v>
      </c>
      <c r="B14" s="1" t="s">
        <v>83</v>
      </c>
      <c r="C14" s="5" t="s">
        <v>84</v>
      </c>
      <c r="D14" s="1" t="s">
        <v>85</v>
      </c>
      <c r="E14" s="1" t="s">
        <v>38</v>
      </c>
      <c r="F14" s="6">
        <v>44635</v>
      </c>
      <c r="G14" s="1"/>
      <c r="H14" s="6">
        <v>44635</v>
      </c>
      <c r="I14" s="4">
        <v>1</v>
      </c>
      <c r="J14" s="7">
        <v>156.2</v>
      </c>
      <c r="K14" s="7">
        <v>26675.84</v>
      </c>
      <c r="L14" s="7">
        <v>170.78002560819462</v>
      </c>
      <c r="M14" s="7">
        <v>26675.84</v>
      </c>
      <c r="N14" s="7">
        <v>170.78002560819462</v>
      </c>
      <c r="O14" s="8" t="s">
        <v>80</v>
      </c>
      <c r="P14" s="7">
        <v>0</v>
      </c>
      <c r="Q14" s="7">
        <v>0</v>
      </c>
      <c r="R14" s="1" t="s">
        <v>80</v>
      </c>
      <c r="S14" s="1" t="s">
        <v>81</v>
      </c>
      <c r="T14" s="9" t="str">
        <f>HYPERLINK("https://my.zakupki.prom.ua/cabinet/purchases/state_purchase/view/35645001")</f>
        <v>https://my.zakupki.prom.ua/cabinet/purchases/state_purchase/view/35645001</v>
      </c>
      <c r="U14" s="1" t="s">
        <v>32</v>
      </c>
      <c r="V14" s="4">
        <v>0</v>
      </c>
      <c r="W14" s="1"/>
      <c r="X14" s="1" t="s">
        <v>86</v>
      </c>
      <c r="Y14" s="7">
        <v>26675.84</v>
      </c>
      <c r="Z14" s="1" t="s">
        <v>33</v>
      </c>
      <c r="AA14" s="1" t="s">
        <v>34</v>
      </c>
      <c r="AB14" s="1"/>
      <c r="AC14" s="1"/>
      <c r="AD14" s="1"/>
    </row>
    <row r="15" spans="1:30" ht="37.5">
      <c r="A15" s="4">
        <v>11</v>
      </c>
      <c r="B15" s="1" t="s">
        <v>87</v>
      </c>
      <c r="C15" s="5" t="s">
        <v>88</v>
      </c>
      <c r="D15" s="1" t="s">
        <v>89</v>
      </c>
      <c r="E15" s="1" t="s">
        <v>38</v>
      </c>
      <c r="F15" s="6">
        <v>44644</v>
      </c>
      <c r="G15" s="1"/>
      <c r="H15" s="6">
        <v>44644</v>
      </c>
      <c r="I15" s="4">
        <v>1</v>
      </c>
      <c r="J15" s="7">
        <v>1</v>
      </c>
      <c r="K15" s="7">
        <v>2550</v>
      </c>
      <c r="L15" s="7">
        <v>2550</v>
      </c>
      <c r="M15" s="7">
        <v>2550</v>
      </c>
      <c r="N15" s="7">
        <v>2550</v>
      </c>
      <c r="O15" s="8" t="s">
        <v>90</v>
      </c>
      <c r="P15" s="7">
        <v>0</v>
      </c>
      <c r="Q15" s="7">
        <v>0</v>
      </c>
      <c r="R15" s="1" t="s">
        <v>90</v>
      </c>
      <c r="S15" s="1" t="s">
        <v>91</v>
      </c>
      <c r="T15" s="9" t="str">
        <f>HYPERLINK("https://my.zakupki.prom.ua/cabinet/purchases/state_purchase/view/35748452")</f>
        <v>https://my.zakupki.prom.ua/cabinet/purchases/state_purchase/view/35748452</v>
      </c>
      <c r="U15" s="1" t="s">
        <v>32</v>
      </c>
      <c r="V15" s="4">
        <v>0</v>
      </c>
      <c r="W15" s="1"/>
      <c r="X15" s="1" t="s">
        <v>92</v>
      </c>
      <c r="Y15" s="7">
        <v>2550</v>
      </c>
      <c r="Z15" s="1" t="s">
        <v>33</v>
      </c>
      <c r="AA15" s="1" t="s">
        <v>34</v>
      </c>
      <c r="AB15" s="1"/>
      <c r="AC15" s="1"/>
      <c r="AD15" s="1"/>
    </row>
    <row r="16" spans="1:30" ht="49.5">
      <c r="A16" s="4">
        <v>12</v>
      </c>
      <c r="B16" s="1" t="s">
        <v>93</v>
      </c>
      <c r="C16" s="5" t="s">
        <v>94</v>
      </c>
      <c r="D16" s="1" t="s">
        <v>95</v>
      </c>
      <c r="E16" s="1" t="s">
        <v>38</v>
      </c>
      <c r="F16" s="6">
        <v>44644</v>
      </c>
      <c r="G16" s="1"/>
      <c r="H16" s="6">
        <v>44644</v>
      </c>
      <c r="I16" s="4">
        <v>1</v>
      </c>
      <c r="J16" s="7">
        <v>1</v>
      </c>
      <c r="K16" s="7">
        <v>1630</v>
      </c>
      <c r="L16" s="7">
        <v>1630</v>
      </c>
      <c r="M16" s="7">
        <v>1630</v>
      </c>
      <c r="N16" s="7">
        <v>1630</v>
      </c>
      <c r="O16" s="8" t="s">
        <v>90</v>
      </c>
      <c r="P16" s="7">
        <v>0</v>
      </c>
      <c r="Q16" s="7">
        <v>0</v>
      </c>
      <c r="R16" s="1" t="s">
        <v>90</v>
      </c>
      <c r="S16" s="1" t="s">
        <v>91</v>
      </c>
      <c r="T16" s="9" t="str">
        <f>HYPERLINK("https://my.zakupki.prom.ua/cabinet/purchases/state_purchase/view/35748505")</f>
        <v>https://my.zakupki.prom.ua/cabinet/purchases/state_purchase/view/35748505</v>
      </c>
      <c r="U16" s="1" t="s">
        <v>32</v>
      </c>
      <c r="V16" s="4">
        <v>0</v>
      </c>
      <c r="W16" s="1"/>
      <c r="X16" s="1" t="s">
        <v>96</v>
      </c>
      <c r="Y16" s="7">
        <v>1630</v>
      </c>
      <c r="Z16" s="1" t="s">
        <v>33</v>
      </c>
      <c r="AA16" s="1" t="s">
        <v>34</v>
      </c>
      <c r="AB16" s="1"/>
      <c r="AC16" s="1"/>
      <c r="AD16" s="1"/>
    </row>
    <row r="17" spans="1:30" ht="37.5">
      <c r="A17" s="4">
        <v>13</v>
      </c>
      <c r="B17" s="1" t="s">
        <v>97</v>
      </c>
      <c r="C17" s="5" t="s">
        <v>98</v>
      </c>
      <c r="D17" s="1" t="s">
        <v>99</v>
      </c>
      <c r="E17" s="1" t="s">
        <v>38</v>
      </c>
      <c r="F17" s="6">
        <v>44644</v>
      </c>
      <c r="G17" s="1"/>
      <c r="H17" s="6">
        <v>44644</v>
      </c>
      <c r="I17" s="4">
        <v>1</v>
      </c>
      <c r="J17" s="7">
        <v>1</v>
      </c>
      <c r="K17" s="7">
        <v>2058</v>
      </c>
      <c r="L17" s="7">
        <v>2058</v>
      </c>
      <c r="M17" s="7">
        <v>2058</v>
      </c>
      <c r="N17" s="7">
        <v>2058</v>
      </c>
      <c r="O17" s="8" t="s">
        <v>90</v>
      </c>
      <c r="P17" s="7">
        <v>0</v>
      </c>
      <c r="Q17" s="7">
        <v>0</v>
      </c>
      <c r="R17" s="1" t="s">
        <v>90</v>
      </c>
      <c r="S17" s="1" t="s">
        <v>91</v>
      </c>
      <c r="T17" s="9" t="str">
        <f>HYPERLINK("https://my.zakupki.prom.ua/cabinet/purchases/state_purchase/view/35748545")</f>
        <v>https://my.zakupki.prom.ua/cabinet/purchases/state_purchase/view/35748545</v>
      </c>
      <c r="U17" s="1" t="s">
        <v>32</v>
      </c>
      <c r="V17" s="4">
        <v>0</v>
      </c>
      <c r="W17" s="1"/>
      <c r="X17" s="1" t="s">
        <v>100</v>
      </c>
      <c r="Y17" s="7">
        <v>2058</v>
      </c>
      <c r="Z17" s="1" t="s">
        <v>33</v>
      </c>
      <c r="AA17" s="1" t="s">
        <v>34</v>
      </c>
      <c r="AB17" s="1"/>
      <c r="AC17" s="1"/>
      <c r="AD17" s="1"/>
    </row>
    <row r="18" ht="12">
      <c r="A18" s="1"/>
    </row>
  </sheetData>
  <sheetProtection/>
  <printOptions horizontalCentered="1"/>
  <pageMargins left="0.25" right="0.25" top="0.75" bottom="0.75" header="0.3" footer="0.3"/>
  <pageSetup firstPageNumber="1" useFirstPageNumber="1" fitToHeight="0" fitToWidth="1" horizontalDpi="300" verticalDpi="300" orientation="landscape" pageOrder="overThenDown" paperSize="9" scale="16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2022-05-24T08:45:05Z</cp:lastPrinted>
  <dcterms:created xsi:type="dcterms:W3CDTF">2022-05-24T08:44:15Z</dcterms:created>
  <dcterms:modified xsi:type="dcterms:W3CDTF">2022-05-24T09:05:43Z</dcterms:modified>
  <cp:category/>
  <cp:version/>
  <cp:contentType/>
  <cp:contentStatus/>
</cp:coreProperties>
</file>