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AD1B29CC-14AB-446C-8E82-C6892AF7330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" sheetId="1" r:id="rId1"/>
  </sheets>
  <definedNames>
    <definedName name="_xlnm._FilterDatabase" localSheetId="0" hidden="1">Sheet!$A$2:$AD$23</definedName>
  </definedNames>
  <calcPr calcId="181029"/>
</workbook>
</file>

<file path=xl/calcChain.xml><?xml version="1.0" encoding="utf-8"?>
<calcChain xmlns="http://schemas.openxmlformats.org/spreadsheetml/2006/main">
  <c r="T23" i="1" l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<sst xmlns="http://schemas.openxmlformats.org/spreadsheetml/2006/main" count="284" uniqueCount="152">
  <si>
    <t>% зниження</t>
  </si>
  <si>
    <t>,,</t>
  </si>
  <si>
    <t>01984636</t>
  </si>
  <si>
    <t>02215940</t>
  </si>
  <si>
    <t>03341305</t>
  </si>
  <si>
    <t>090135</t>
  </si>
  <si>
    <t>09310000-5 Електрична енергія</t>
  </si>
  <si>
    <t>09320000-8 Пара, гаряча вода та пов’язана продукція</t>
  </si>
  <si>
    <t>14</t>
  </si>
  <si>
    <t>14439</t>
  </si>
  <si>
    <t>1609в</t>
  </si>
  <si>
    <t>1609с</t>
  </si>
  <si>
    <t>19087191</t>
  </si>
  <si>
    <t>19143995</t>
  </si>
  <si>
    <t>1982010026</t>
  </si>
  <si>
    <t>20</t>
  </si>
  <si>
    <t>22800000-8 Паперові чи картонні реєстраційні журнали, бухгалтерські книги, швидкозшивачі, бланки та інші паперові канцелярські вироби</t>
  </si>
  <si>
    <t>23379396</t>
  </si>
  <si>
    <t>24 ДН</t>
  </si>
  <si>
    <t>24/2024</t>
  </si>
  <si>
    <t>2676305397</t>
  </si>
  <si>
    <t>2782400253</t>
  </si>
  <si>
    <t>30190000-7 Офісне устаткування та приладдя різне</t>
  </si>
  <si>
    <t>32-05</t>
  </si>
  <si>
    <t>3230621294</t>
  </si>
  <si>
    <t>32688148</t>
  </si>
  <si>
    <t>35323603</t>
  </si>
  <si>
    <t>36216548</t>
  </si>
  <si>
    <t>36865753</t>
  </si>
  <si>
    <t>41059726</t>
  </si>
  <si>
    <t>42082379</t>
  </si>
  <si>
    <t>42353652</t>
  </si>
  <si>
    <t>44953530</t>
  </si>
  <si>
    <t>45149969</t>
  </si>
  <si>
    <t>48440000-4 Пакети програмного забезпечення для фінансового аналізу та бухгалтерського обліку</t>
  </si>
  <si>
    <t>488</t>
  </si>
  <si>
    <t>503</t>
  </si>
  <si>
    <t>59</t>
  </si>
  <si>
    <t>65110000-7 Розподіл води</t>
  </si>
  <si>
    <t>71808-01/2024</t>
  </si>
  <si>
    <t>72260000-5 Послуги, пов’язані з програмним забезпеченням</t>
  </si>
  <si>
    <t>72310000-1 Послуги з обробки даних</t>
  </si>
  <si>
    <t>72400000-4 Інтернет-послуги</t>
  </si>
  <si>
    <t>75250000-3 Послуги пожежних і рятувальних служб</t>
  </si>
  <si>
    <t>79710000-4 Охоронні послуги</t>
  </si>
  <si>
    <t>79980000-7 Послуги з передплати друкованих видань</t>
  </si>
  <si>
    <t>80510000-2 Послуги з професійної підготовки спеціалістів</t>
  </si>
  <si>
    <t>80550000-4 Послуги з професійної підготовки у сфері безпеки</t>
  </si>
  <si>
    <t>85110000-3 Послуги лікувальних закладів та супутні послуги</t>
  </si>
  <si>
    <t>90430000-0 Послуги з відведення стічних вод</t>
  </si>
  <si>
    <t>90510000-5 Утилізація/видалення сміття та поводження зі сміттям</t>
  </si>
  <si>
    <t>98341140-8 Послуги з доглядання за будинками</t>
  </si>
  <si>
    <t>UA-2024-01-08-007030-a</t>
  </si>
  <si>
    <t>UA-2024-01-09-001891-a</t>
  </si>
  <si>
    <t>UA-2024-01-12-009339-a</t>
  </si>
  <si>
    <t>UA-2024-01-19-007727-a</t>
  </si>
  <si>
    <t>UA-2024-01-22-007972-a</t>
  </si>
  <si>
    <t>UA-2024-02-06-015106-a</t>
  </si>
  <si>
    <t>UA-2024-02-06-015132-a</t>
  </si>
  <si>
    <t>UA-2024-02-07-012248-a</t>
  </si>
  <si>
    <t>UA-2024-02-16-003495-a</t>
  </si>
  <si>
    <t>UA-2024-02-28-007158-a</t>
  </si>
  <si>
    <t>UA-2024-03-01-006469-a</t>
  </si>
  <si>
    <t>UA-2024-04-22-007901-a</t>
  </si>
  <si>
    <t>UA-2024-04-29-007940-a</t>
  </si>
  <si>
    <t>UA-2024-05-30-007407-a</t>
  </si>
  <si>
    <t>UA-2024-05-31-003259-a</t>
  </si>
  <si>
    <t>UA-2024-06-05-007127-a</t>
  </si>
  <si>
    <t>UA-2024-07-31-006391-a</t>
  </si>
  <si>
    <t>UA-2024-08-01-008087-a</t>
  </si>
  <si>
    <t>UA-2024-08-16-008793-a</t>
  </si>
  <si>
    <t>UA-2024-11-22-011910-a</t>
  </si>
  <si>
    <t>UA-2024-12-16-008232-a</t>
  </si>
  <si>
    <t>UAH</t>
  </si>
  <si>
    <t>ЄДРПОУ переможця</t>
  </si>
  <si>
    <t>Ідентифікатор закупівлі</t>
  </si>
  <si>
    <t>Інші послуги у сфері інформатизації, а саме послуги з обробки даних та формування кваліфікованого електронного підпису (КЕП), постачання КП "Програмний комплекс "Варта" з правом використання КЕП</t>
  </si>
  <si>
    <t xml:space="preserve">Інші послуги у сфері інформатизації, а саме: послуги по постачанню пакетів програмного забезпечення для фінансового аналізу та бухгалтерського обліку  (програмний комплекс «ІС-Про») (послуги супроводу та обслуговування програмного комплексу «ІС-Про») </t>
  </si>
  <si>
    <t>Інші послуги у сфері інформатизації, а саме: постачання примірника та пакетів оновлення (компоненти) комп’ютерної програми «M.E.Doc»</t>
  </si>
  <si>
    <t>Валюта</t>
  </si>
  <si>
    <t>Всі учасники закупки</t>
  </si>
  <si>
    <t>ДГП-25/31</t>
  </si>
  <si>
    <t>ДЕРЖАВНЕ ПІДПРИЄМСТВО "ГОЛОВНИЙ НАВЧАЛЬНО-МЕТОДИЧНИЙ ЦЕНТР ДЕРЖПРАЦІ"</t>
  </si>
  <si>
    <t>Дата закінчення процедури</t>
  </si>
  <si>
    <t>Дата проведення аукціону або розгляду</t>
  </si>
  <si>
    <t>Дата публікації закупівлі</t>
  </si>
  <si>
    <t>Експлуатаційні послуги (Послуги з утримання будинку та прибудинкової території)</t>
  </si>
  <si>
    <t>Електрична енергія</t>
  </si>
  <si>
    <t>Електроні комунікаційні послуги</t>
  </si>
  <si>
    <t>Закупівля без використання електронної системи</t>
  </si>
  <si>
    <t>КОМУНАЛЬНЕ НЕКОМЕРЦІЙНЕ ПІДПРИЄМСТВО "КЛІНІЧНА ЛІКАРНЯ ШВИДКОЇ МЕДИЧНОЇ ДОПОМОГИ" ДНІПРОВСЬКОЇ МІСЬКОЇ РАДИ</t>
  </si>
  <si>
    <t>КОМУНАЛЬНЕ ПІДПРИЄМСТВО "ДНІПРОВОДОКАНАЛ" ДНІПРОВСЬКОЇ МІСЬКОЇ РАДИ</t>
  </si>
  <si>
    <t>КОМУНАЛЬНЕ ПІДПРИЄМСТВО "ТЕПЛОЕНЕРГО" ДНІПРОВСЬКОЇ МІСЬКОЇ РАДИ</t>
  </si>
  <si>
    <t>Канцтовари Папір А4(код ДК 021:2015- 30190000-7 "Офісне устаткування та приладдя різне"</t>
  </si>
  <si>
    <t>Класифікатор</t>
  </si>
  <si>
    <t>Кількість запрошених постачальників</t>
  </si>
  <si>
    <t>Кількість одиниць</t>
  </si>
  <si>
    <t>Кількість учасників аукціону</t>
  </si>
  <si>
    <t>ЛІСОВИЙ ОЛЕКСАНДР АНАТОЛІЙОВИЧ</t>
  </si>
  <si>
    <t>М-01/113</t>
  </si>
  <si>
    <t>М/104/01/2024</t>
  </si>
  <si>
    <t>М/104/07/2024</t>
  </si>
  <si>
    <t>МАКСИМОВ ЄВГЕН АНАТОЛІЙОВИЧ</t>
  </si>
  <si>
    <t>Назва потенційного переможця (з найменшою ціною)</t>
  </si>
  <si>
    <t>Назва товару</t>
  </si>
  <si>
    <t>Номер договору</t>
  </si>
  <si>
    <t>ОБ'ЄДНАННЯ СПІВВЛАСНИКІВ БАГАТОКВАРТИРНОГО БУДИНКУ "КОСМОС У СОБОРНОМУ"</t>
  </si>
  <si>
    <t xml:space="preserve">ОД-01-03-0985 </t>
  </si>
  <si>
    <t>Очікувана вартість, грн</t>
  </si>
  <si>
    <t>Очікувана вартість, одиниця.</t>
  </si>
  <si>
    <t xml:space="preserve">ПБ-04-03-0936 </t>
  </si>
  <si>
    <t xml:space="preserve">Попередній, періодичний та позачерговий психіатричний огляд, у тому числі на предмет вживання психоактивних речовин працівників підприємства </t>
  </si>
  <si>
    <t>Посилання на тендер</t>
  </si>
  <si>
    <t>Послуга з постачання теплової енергії</t>
  </si>
  <si>
    <t>Послуга з управління (поводження) з побутовими відходами</t>
  </si>
  <si>
    <t xml:space="preserve">Послуги з адміністрування (обслуговування) програмного забезпечення, а саме: послуги по постачанню пакетів програмного забезпечення для фінансового аналізу та бухгалтерського обліку  (програмний комплекс «ІС-Про») (послуги супроводу та обслуговування програмного комплексу «ІС-Про») </t>
  </si>
  <si>
    <t xml:space="preserve">Послуги з навчання за курсом «Цивільний захист» з отриманням посвідчення 
(ДК 021:2015: 80550000-4 Послуги з професійної підготовки у сфері безпеки) </t>
  </si>
  <si>
    <t>Послуги з обслуговування програмного забезпечення: постійний технічний супровід комп'ютерної програми "Єдина інформаційна система управління місцевим бюджетом" (ЄІСУБ для місцевого бюджету)</t>
  </si>
  <si>
    <t xml:space="preserve">Послуги з обслуговування протипожежної сигналізації ДК 021:2015  75250000-3 послуги пожежних і рятувальних служб  
(ДК 021:2015 75251110-4 послуги з протипожежного захисту)
</t>
  </si>
  <si>
    <t>Послуги з охоронної сигналізації ДК 021:2015: 79710000-4 охоронні послуги (ДК 021:2015: 79711000-1 послуги з моніторингу сигналів тривоги, що надходять з пристроїв охоронної сигналізації)</t>
  </si>
  <si>
    <t xml:space="preserve">Послуги з передплати періодичного видання </t>
  </si>
  <si>
    <t xml:space="preserve">Послуги з підвищення кваліфікації, а саме Послуги з навчання за курсом «Правила безпечної експлуатації електроустановок споживачів» з отриманням посвідчення ДК 021:2015: 80510000-2 Послуги з професійної підготовки спеціалістів (ДК 021:2015: 80511000-9 Послуги з навчання персоналу) </t>
  </si>
  <si>
    <t>Послуги з централізованого водовідведення індивідуальному споживачу</t>
  </si>
  <si>
    <t>Послуги з централізованого водопостачання індивідуальному споживачу</t>
  </si>
  <si>
    <t>Придбання та виготовлення бланків свідоцтв та додатків до них, а саме свідоцтв про закінчення школи (Код 22800000-8 - Паперові чи картонні реєстраційні журнали, бухгалтерські книги, швидкозшивачі, бланки та інші паперові канцелярські вироби (22820000-4 Бланки))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</si>
  <si>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</si>
  <si>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</si>
  <si>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</si>
  <si>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Статус</t>
  </si>
  <si>
    <t>Статус договору</t>
  </si>
  <si>
    <t>Сума зниження грн</t>
  </si>
  <si>
    <t>ТЕНДІТНИК ОЛЬГА ПЕТРІВНА</t>
  </si>
  <si>
    <t>ТОВ «ПОЖЕЖНА БЕЗПЕКА  «КОМПЛЕКС ЗАХИСТ»</t>
  </si>
  <si>
    <t>ТОВ ТВГ "КУНІЦА"</t>
  </si>
  <si>
    <t>ТОВАРИСТВО З ОБМЕЖЕНОЮ ВІДПОВІДАЛЬНІСТЮ "ГАЗЕТА "НАШЕ МІСТО"</t>
  </si>
  <si>
    <t>ТОВАРИСТВО З ОБМЕЖЕНОЮ ВІДПОВІДАЛЬНІСТЮ "ДНІПРОВСЬКІ ЕНЕРГЕТИЧНІ ПОСЛУГИ"</t>
  </si>
  <si>
    <t>ТОВАРИСТВО З ОБМЕЖЕНОЮ ВІДПОВІДАЛЬНІСТЮ "ЕКОЛОГІЯ-Д"</t>
  </si>
  <si>
    <t>ТОВАРИСТВО З ОБМЕЖЕНОЮ ВІДПОВІДАЛЬНІСТЮ "ОХОРОНА "ДЖЕБ"</t>
  </si>
  <si>
    <t>ТОВАРИСТВО З ОБМЕЖЕНОЮ ВІДПОВІДАЛЬНІСТЮ "ТЕЛЕМІСТ 2012"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</si>
  <si>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</si>
  <si>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СЕРТИФІКАЦІЇ КЛЮЧІВ "УКРАЇНА"</t>
  </si>
  <si>
    <t>Тип процедури</t>
  </si>
  <si>
    <t>Укладення договору до</t>
  </si>
  <si>
    <t>Укладення договору з</t>
  </si>
  <si>
    <t>Фактична сума договору</t>
  </si>
  <si>
    <t>Фактичний переможець</t>
  </si>
  <si>
    <t>Юрченко Олександр Миколайович</t>
  </si>
  <si>
    <t>активний</t>
  </si>
  <si>
    <t>завершено</t>
  </si>
  <si>
    <t>закритий</t>
  </si>
  <si>
    <t>кілька позицій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</si>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</sst>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49014954" TargetMode="External"/><Relationship Id="rId13" Type="http://schemas.openxmlformats.org/officeDocument/2006/relationships/hyperlink" Target="https://my.zakupivli.pro/remote/dispatcher/state_purchase_view/50721388" TargetMode="External"/><Relationship Id="rId18" Type="http://schemas.openxmlformats.org/officeDocument/2006/relationships/hyperlink" Target="https://my.zakupivli.pro/remote/dispatcher/state_purchase_view/52469479" TargetMode="External"/><Relationship Id="rId3" Type="http://schemas.openxmlformats.org/officeDocument/2006/relationships/hyperlink" Target="https://my.zakupivli.pro/remote/dispatcher/state_purchase_view/48322987" TargetMode="External"/><Relationship Id="rId21" Type="http://schemas.openxmlformats.org/officeDocument/2006/relationships/hyperlink" Target="https://my.zakupivli.pro/remote/dispatcher/state_purchase_view/55791317" TargetMode="External"/><Relationship Id="rId7" Type="http://schemas.openxmlformats.org/officeDocument/2006/relationships/hyperlink" Target="https://my.zakupivli.pro/remote/dispatcher/state_purchase_view/48985439" TargetMode="External"/><Relationship Id="rId12" Type="http://schemas.openxmlformats.org/officeDocument/2006/relationships/hyperlink" Target="https://my.zakupivli.pro/remote/dispatcher/state_purchase_view/50573639" TargetMode="External"/><Relationship Id="rId17" Type="http://schemas.openxmlformats.org/officeDocument/2006/relationships/hyperlink" Target="https://my.zakupivli.pro/remote/dispatcher/state_purchase_view/52443997" TargetMode="External"/><Relationship Id="rId2" Type="http://schemas.openxmlformats.org/officeDocument/2006/relationships/hyperlink" Target="https://my.zakupivli.pro/remote/dispatcher/state_purchase_view/48229107" TargetMode="External"/><Relationship Id="rId16" Type="http://schemas.openxmlformats.org/officeDocument/2006/relationships/hyperlink" Target="https://my.zakupivli.pro/remote/dispatcher/state_purchase_view/51438056" TargetMode="External"/><Relationship Id="rId20" Type="http://schemas.openxmlformats.org/officeDocument/2006/relationships/hyperlink" Target="https://my.zakupivli.pro/remote/dispatcher/state_purchase_view/55059163" TargetMode="External"/><Relationship Id="rId1" Type="http://schemas.openxmlformats.org/officeDocument/2006/relationships/hyperlink" Target="https://my.zakupivli.pro/remote/dispatcher/state_purchase_view/48223698" TargetMode="External"/><Relationship Id="rId6" Type="http://schemas.openxmlformats.org/officeDocument/2006/relationships/hyperlink" Target="https://my.zakupivli.pro/remote/dispatcher/state_purchase_view/48985360" TargetMode="External"/><Relationship Id="rId11" Type="http://schemas.openxmlformats.org/officeDocument/2006/relationships/hyperlink" Target="https://my.zakupivli.pro/remote/dispatcher/state_purchase_view/49531977" TargetMode="External"/><Relationship Id="rId5" Type="http://schemas.openxmlformats.org/officeDocument/2006/relationships/hyperlink" Target="https://my.zakupivli.pro/remote/dispatcher/state_purchase_view/48552078" TargetMode="External"/><Relationship Id="rId15" Type="http://schemas.openxmlformats.org/officeDocument/2006/relationships/hyperlink" Target="https://my.zakupivli.pro/remote/dispatcher/state_purchase_view/51354008" TargetMode="External"/><Relationship Id="rId10" Type="http://schemas.openxmlformats.org/officeDocument/2006/relationships/hyperlink" Target="https://my.zakupivli.pro/remote/dispatcher/state_purchase_view/49482124" TargetMode="External"/><Relationship Id="rId19" Type="http://schemas.openxmlformats.org/officeDocument/2006/relationships/hyperlink" Target="https://my.zakupivli.pro/remote/dispatcher/state_purchase_view/52759278" TargetMode="External"/><Relationship Id="rId4" Type="http://schemas.openxmlformats.org/officeDocument/2006/relationships/hyperlink" Target="https://my.zakupivli.pro/remote/dispatcher/state_purchase_view/48509629" TargetMode="External"/><Relationship Id="rId9" Type="http://schemas.openxmlformats.org/officeDocument/2006/relationships/hyperlink" Target="https://my.zakupivli.pro/remote/dispatcher/state_purchase_view/49225779" TargetMode="External"/><Relationship Id="rId14" Type="http://schemas.openxmlformats.org/officeDocument/2006/relationships/hyperlink" Target="https://my.zakupivli.pro/remote/dispatcher/state_purchase_view/513297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3"/>
  <sheetViews>
    <sheetView tabSelected="1" workbookViewId="0">
      <pane ySplit="2" topLeftCell="A3" activePane="bottomLeft" state="frozen"/>
      <selection pane="bottomLeft" activeCell="A24" sqref="A24:XFD24"/>
    </sheetView>
  </sheetViews>
  <sheetFormatPr defaultColWidth="11.5546875" defaultRowHeight="14.4" x14ac:dyDescent="0.3"/>
  <cols>
    <col min="1" max="1" width="10"/>
    <col min="2" max="2" width="25"/>
    <col min="3" max="5" width="45"/>
    <col min="6" max="8" width="20"/>
    <col min="9" max="10" width="10"/>
    <col min="11" max="14" width="25"/>
    <col min="15" max="15" width="45"/>
    <col min="16" max="16" width="25"/>
    <col min="17" max="17" width="15"/>
    <col min="18" max="18" width="45"/>
    <col min="19" max="19" width="20"/>
    <col min="20" max="20" width="30"/>
    <col min="21" max="24" width="20"/>
    <col min="25" max="25" width="25"/>
    <col min="26" max="26" width="10"/>
    <col min="27" max="29" width="20"/>
    <col min="30" max="30" width="50"/>
  </cols>
  <sheetData>
    <row r="2" spans="1:30" ht="41.4" x14ac:dyDescent="0.3">
      <c r="A2" s="2" t="s">
        <v>151</v>
      </c>
      <c r="B2" s="2" t="s">
        <v>75</v>
      </c>
      <c r="C2" s="2" t="s">
        <v>104</v>
      </c>
      <c r="D2" s="2" t="s">
        <v>94</v>
      </c>
      <c r="E2" s="2" t="s">
        <v>141</v>
      </c>
      <c r="F2" s="2" t="s">
        <v>85</v>
      </c>
      <c r="G2" s="2" t="s">
        <v>84</v>
      </c>
      <c r="H2" s="2" t="s">
        <v>83</v>
      </c>
      <c r="I2" s="2" t="s">
        <v>97</v>
      </c>
      <c r="J2" s="2" t="s">
        <v>96</v>
      </c>
      <c r="K2" s="2" t="s">
        <v>108</v>
      </c>
      <c r="L2" s="2" t="s">
        <v>109</v>
      </c>
      <c r="M2" s="2" t="s">
        <v>126</v>
      </c>
      <c r="N2" s="2" t="s">
        <v>127</v>
      </c>
      <c r="O2" s="2" t="s">
        <v>103</v>
      </c>
      <c r="P2" s="2" t="s">
        <v>130</v>
      </c>
      <c r="Q2" s="2" t="s">
        <v>0</v>
      </c>
      <c r="R2" s="2" t="s">
        <v>145</v>
      </c>
      <c r="S2" s="2" t="s">
        <v>74</v>
      </c>
      <c r="T2" s="2" t="s">
        <v>112</v>
      </c>
      <c r="U2" s="2" t="s">
        <v>128</v>
      </c>
      <c r="V2" s="2" t="s">
        <v>95</v>
      </c>
      <c r="W2" s="2" t="s">
        <v>125</v>
      </c>
      <c r="X2" s="2" t="s">
        <v>105</v>
      </c>
      <c r="Y2" s="2" t="s">
        <v>144</v>
      </c>
      <c r="Z2" s="2" t="s">
        <v>79</v>
      </c>
      <c r="AA2" s="2" t="s">
        <v>129</v>
      </c>
      <c r="AB2" s="2" t="s">
        <v>143</v>
      </c>
      <c r="AC2" s="2" t="s">
        <v>142</v>
      </c>
      <c r="AD2" s="2" t="s">
        <v>80</v>
      </c>
    </row>
    <row r="3" spans="1:30" ht="55.2" x14ac:dyDescent="0.3">
      <c r="A3" s="3">
        <v>1</v>
      </c>
      <c r="B3" s="1" t="s">
        <v>52</v>
      </c>
      <c r="C3" s="4" t="s">
        <v>119</v>
      </c>
      <c r="D3" s="1" t="s">
        <v>44</v>
      </c>
      <c r="E3" s="1" t="s">
        <v>89</v>
      </c>
      <c r="F3" s="5">
        <v>45299</v>
      </c>
      <c r="G3" s="1"/>
      <c r="H3" s="5">
        <v>45299</v>
      </c>
      <c r="I3" s="3">
        <v>1</v>
      </c>
      <c r="J3" s="6">
        <v>12</v>
      </c>
      <c r="K3" s="6">
        <v>43200</v>
      </c>
      <c r="L3" s="6">
        <v>3600</v>
      </c>
      <c r="M3" s="6">
        <v>43200</v>
      </c>
      <c r="N3" s="6">
        <v>3600</v>
      </c>
      <c r="O3" s="4" t="s">
        <v>137</v>
      </c>
      <c r="P3" s="6">
        <v>0</v>
      </c>
      <c r="Q3" s="6">
        <v>0</v>
      </c>
      <c r="R3" s="1" t="s">
        <v>137</v>
      </c>
      <c r="S3" s="1" t="s">
        <v>32</v>
      </c>
      <c r="T3" s="7" t="str">
        <f>HYPERLINK("https://my.zakupivli.pro/remote/dispatcher/state_purchase_view/48223698")</f>
        <v>https://my.zakupivli.pro/remote/dispatcher/state_purchase_view/48223698</v>
      </c>
      <c r="U3" s="1" t="s">
        <v>148</v>
      </c>
      <c r="V3" s="3">
        <v>0</v>
      </c>
      <c r="W3" s="1"/>
      <c r="X3" s="1" t="s">
        <v>107</v>
      </c>
      <c r="Y3" s="6">
        <v>43200</v>
      </c>
      <c r="Z3" s="1" t="s">
        <v>73</v>
      </c>
      <c r="AA3" s="1" t="s">
        <v>149</v>
      </c>
      <c r="AB3" s="1"/>
      <c r="AC3" s="1"/>
      <c r="AD3" s="1" t="s">
        <v>1</v>
      </c>
    </row>
    <row r="4" spans="1:30" ht="82.8" x14ac:dyDescent="0.3">
      <c r="A4" s="3">
        <v>2</v>
      </c>
      <c r="B4" s="1" t="s">
        <v>53</v>
      </c>
      <c r="C4" s="4" t="s">
        <v>118</v>
      </c>
      <c r="D4" s="1" t="s">
        <v>43</v>
      </c>
      <c r="E4" s="1" t="s">
        <v>89</v>
      </c>
      <c r="F4" s="5">
        <v>45300</v>
      </c>
      <c r="G4" s="1"/>
      <c r="H4" s="5">
        <v>45300</v>
      </c>
      <c r="I4" s="3">
        <v>1</v>
      </c>
      <c r="J4" s="6">
        <v>12</v>
      </c>
      <c r="K4" s="6">
        <v>43200</v>
      </c>
      <c r="L4" s="6">
        <v>3600</v>
      </c>
      <c r="M4" s="6">
        <v>43200</v>
      </c>
      <c r="N4" s="6">
        <v>3600</v>
      </c>
      <c r="O4" s="4" t="s">
        <v>132</v>
      </c>
      <c r="P4" s="6">
        <v>0</v>
      </c>
      <c r="Q4" s="6">
        <v>0</v>
      </c>
      <c r="R4" s="1" t="s">
        <v>132</v>
      </c>
      <c r="S4" s="1" t="s">
        <v>33</v>
      </c>
      <c r="T4" s="7" t="str">
        <f>HYPERLINK("https://my.zakupivli.pro/remote/dispatcher/state_purchase_view/48229107")</f>
        <v>https://my.zakupivli.pro/remote/dispatcher/state_purchase_view/48229107</v>
      </c>
      <c r="U4" s="1" t="s">
        <v>148</v>
      </c>
      <c r="V4" s="3">
        <v>0</v>
      </c>
      <c r="W4" s="1"/>
      <c r="X4" s="1" t="s">
        <v>110</v>
      </c>
      <c r="Y4" s="6">
        <v>43200</v>
      </c>
      <c r="Z4" s="1" t="s">
        <v>73</v>
      </c>
      <c r="AA4" s="1" t="s">
        <v>149</v>
      </c>
      <c r="AB4" s="1"/>
      <c r="AC4" s="1"/>
      <c r="AD4" s="1" t="s">
        <v>1</v>
      </c>
    </row>
    <row r="5" spans="1:30" ht="27.6" x14ac:dyDescent="0.3">
      <c r="A5" s="3">
        <v>3</v>
      </c>
      <c r="B5" s="1" t="s">
        <v>54</v>
      </c>
      <c r="C5" s="4" t="s">
        <v>88</v>
      </c>
      <c r="D5" s="1" t="s">
        <v>42</v>
      </c>
      <c r="E5" s="1" t="s">
        <v>89</v>
      </c>
      <c r="F5" s="5">
        <v>45303</v>
      </c>
      <c r="G5" s="1"/>
      <c r="H5" s="5">
        <v>45303</v>
      </c>
      <c r="I5" s="3">
        <v>1</v>
      </c>
      <c r="J5" s="6">
        <v>5</v>
      </c>
      <c r="K5" s="6">
        <v>3000</v>
      </c>
      <c r="L5" s="6">
        <v>600</v>
      </c>
      <c r="M5" s="6">
        <v>3000</v>
      </c>
      <c r="N5" s="6">
        <v>600</v>
      </c>
      <c r="O5" s="4" t="s">
        <v>138</v>
      </c>
      <c r="P5" s="6">
        <v>0</v>
      </c>
      <c r="Q5" s="6">
        <v>0</v>
      </c>
      <c r="R5" s="1" t="s">
        <v>138</v>
      </c>
      <c r="S5" s="1" t="s">
        <v>26</v>
      </c>
      <c r="T5" s="7" t="str">
        <f>HYPERLINK("https://my.zakupivli.pro/remote/dispatcher/state_purchase_view/48322987")</f>
        <v>https://my.zakupivli.pro/remote/dispatcher/state_purchase_view/48322987</v>
      </c>
      <c r="U5" s="1" t="s">
        <v>148</v>
      </c>
      <c r="V5" s="3">
        <v>0</v>
      </c>
      <c r="W5" s="1"/>
      <c r="X5" s="1" t="s">
        <v>9</v>
      </c>
      <c r="Y5" s="6">
        <v>3000</v>
      </c>
      <c r="Z5" s="1" t="s">
        <v>73</v>
      </c>
      <c r="AA5" s="1" t="s">
        <v>149</v>
      </c>
      <c r="AB5" s="1"/>
      <c r="AC5" s="1"/>
      <c r="AD5" s="1" t="s">
        <v>1</v>
      </c>
    </row>
    <row r="6" spans="1:30" ht="27.6" x14ac:dyDescent="0.3">
      <c r="A6" s="3">
        <v>4</v>
      </c>
      <c r="B6" s="1" t="s">
        <v>55</v>
      </c>
      <c r="C6" s="4" t="s">
        <v>113</v>
      </c>
      <c r="D6" s="1" t="s">
        <v>7</v>
      </c>
      <c r="E6" s="1" t="s">
        <v>89</v>
      </c>
      <c r="F6" s="5">
        <v>45310</v>
      </c>
      <c r="G6" s="1"/>
      <c r="H6" s="5">
        <v>45310</v>
      </c>
      <c r="I6" s="3">
        <v>1</v>
      </c>
      <c r="J6" s="6">
        <v>58.950555999999999</v>
      </c>
      <c r="K6" s="6">
        <v>142882</v>
      </c>
      <c r="L6" s="6">
        <v>2423.7600066062141</v>
      </c>
      <c r="M6" s="6">
        <v>142882</v>
      </c>
      <c r="N6" s="6">
        <v>2463.4827586206898</v>
      </c>
      <c r="O6" s="4" t="s">
        <v>92</v>
      </c>
      <c r="P6" s="6">
        <v>0</v>
      </c>
      <c r="Q6" s="6">
        <v>0</v>
      </c>
      <c r="R6" s="1" t="s">
        <v>92</v>
      </c>
      <c r="S6" s="1" t="s">
        <v>25</v>
      </c>
      <c r="T6" s="7" t="str">
        <f>HYPERLINK("https://my.zakupivli.pro/remote/dispatcher/state_purchase_view/48509629")</f>
        <v>https://my.zakupivli.pro/remote/dispatcher/state_purchase_view/48509629</v>
      </c>
      <c r="U6" s="1" t="s">
        <v>148</v>
      </c>
      <c r="V6" s="3">
        <v>0</v>
      </c>
      <c r="W6" s="1"/>
      <c r="X6" s="1" t="s">
        <v>5</v>
      </c>
      <c r="Y6" s="6">
        <v>142882</v>
      </c>
      <c r="Z6" s="1" t="s">
        <v>73</v>
      </c>
      <c r="AA6" s="1" t="s">
        <v>149</v>
      </c>
      <c r="AB6" s="1"/>
      <c r="AC6" s="1"/>
      <c r="AD6" s="1" t="s">
        <v>1</v>
      </c>
    </row>
    <row r="7" spans="1:30" ht="69" x14ac:dyDescent="0.3">
      <c r="A7" s="3">
        <v>5</v>
      </c>
      <c r="B7" s="1" t="s">
        <v>56</v>
      </c>
      <c r="C7" s="4" t="s">
        <v>117</v>
      </c>
      <c r="D7" s="1" t="s">
        <v>40</v>
      </c>
      <c r="E7" s="1" t="s">
        <v>89</v>
      </c>
      <c r="F7" s="5">
        <v>45313</v>
      </c>
      <c r="G7" s="1"/>
      <c r="H7" s="5">
        <v>45314</v>
      </c>
      <c r="I7" s="3">
        <v>1</v>
      </c>
      <c r="J7" s="6">
        <v>12</v>
      </c>
      <c r="K7" s="6">
        <v>6600</v>
      </c>
      <c r="L7" s="6">
        <v>550</v>
      </c>
      <c r="M7" s="6">
        <v>6600</v>
      </c>
      <c r="N7" s="6">
        <v>550</v>
      </c>
      <c r="O7" s="4" t="s">
        <v>139</v>
      </c>
      <c r="P7" s="6">
        <v>0</v>
      </c>
      <c r="Q7" s="6">
        <v>0</v>
      </c>
      <c r="R7" s="1" t="s">
        <v>139</v>
      </c>
      <c r="S7" s="1" t="s">
        <v>27</v>
      </c>
      <c r="T7" s="7" t="str">
        <f>HYPERLINK("https://my.zakupivli.pro/remote/dispatcher/state_purchase_view/48552078")</f>
        <v>https://my.zakupivli.pro/remote/dispatcher/state_purchase_view/48552078</v>
      </c>
      <c r="U7" s="1" t="s">
        <v>148</v>
      </c>
      <c r="V7" s="3">
        <v>0</v>
      </c>
      <c r="W7" s="1"/>
      <c r="X7" s="1" t="s">
        <v>18</v>
      </c>
      <c r="Y7" s="6">
        <v>6600</v>
      </c>
      <c r="Z7" s="1" t="s">
        <v>73</v>
      </c>
      <c r="AA7" s="1" t="s">
        <v>149</v>
      </c>
      <c r="AB7" s="1"/>
      <c r="AC7" s="1"/>
      <c r="AD7" s="1" t="s">
        <v>1</v>
      </c>
    </row>
    <row r="8" spans="1:30" ht="27.6" x14ac:dyDescent="0.3">
      <c r="A8" s="3">
        <v>6</v>
      </c>
      <c r="B8" s="1" t="s">
        <v>57</v>
      </c>
      <c r="C8" s="4" t="s">
        <v>123</v>
      </c>
      <c r="D8" s="1" t="s">
        <v>38</v>
      </c>
      <c r="E8" s="1" t="s">
        <v>89</v>
      </c>
      <c r="F8" s="5">
        <v>45328</v>
      </c>
      <c r="G8" s="1"/>
      <c r="H8" s="5">
        <v>45328</v>
      </c>
      <c r="I8" s="3">
        <v>1</v>
      </c>
      <c r="J8" s="6">
        <v>12</v>
      </c>
      <c r="K8" s="6">
        <v>1161.77</v>
      </c>
      <c r="L8" s="6">
        <v>96.814166666666665</v>
      </c>
      <c r="M8" s="6">
        <v>1161.77</v>
      </c>
      <c r="N8" s="6">
        <v>96.814166666666665</v>
      </c>
      <c r="O8" s="4" t="s">
        <v>91</v>
      </c>
      <c r="P8" s="6">
        <v>0</v>
      </c>
      <c r="Q8" s="6">
        <v>0</v>
      </c>
      <c r="R8" s="1" t="s">
        <v>91</v>
      </c>
      <c r="S8" s="1" t="s">
        <v>4</v>
      </c>
      <c r="T8" s="7" t="str">
        <f>HYPERLINK("https://my.zakupivli.pro/remote/dispatcher/state_purchase_view/48985360")</f>
        <v>https://my.zakupivli.pro/remote/dispatcher/state_purchase_view/48985360</v>
      </c>
      <c r="U8" s="1" t="s">
        <v>148</v>
      </c>
      <c r="V8" s="3">
        <v>0</v>
      </c>
      <c r="W8" s="1"/>
      <c r="X8" s="1" t="s">
        <v>10</v>
      </c>
      <c r="Y8" s="6">
        <v>1161.77</v>
      </c>
      <c r="Z8" s="1" t="s">
        <v>73</v>
      </c>
      <c r="AA8" s="1" t="s">
        <v>149</v>
      </c>
      <c r="AB8" s="1"/>
      <c r="AC8" s="1"/>
      <c r="AD8" s="1" t="s">
        <v>1</v>
      </c>
    </row>
    <row r="9" spans="1:30" ht="27.6" x14ac:dyDescent="0.3">
      <c r="A9" s="3">
        <v>7</v>
      </c>
      <c r="B9" s="1" t="s">
        <v>58</v>
      </c>
      <c r="C9" s="4" t="s">
        <v>122</v>
      </c>
      <c r="D9" s="1" t="s">
        <v>49</v>
      </c>
      <c r="E9" s="1" t="s">
        <v>89</v>
      </c>
      <c r="F9" s="5">
        <v>45328</v>
      </c>
      <c r="G9" s="1"/>
      <c r="H9" s="5">
        <v>45328</v>
      </c>
      <c r="I9" s="3">
        <v>1</v>
      </c>
      <c r="J9" s="6">
        <v>12</v>
      </c>
      <c r="K9" s="6">
        <v>892.23</v>
      </c>
      <c r="L9" s="6">
        <v>74.352500000000006</v>
      </c>
      <c r="M9" s="6">
        <v>892.23</v>
      </c>
      <c r="N9" s="6">
        <v>74.352500000000006</v>
      </c>
      <c r="O9" s="4" t="s">
        <v>91</v>
      </c>
      <c r="P9" s="6">
        <v>0</v>
      </c>
      <c r="Q9" s="6">
        <v>0</v>
      </c>
      <c r="R9" s="1" t="s">
        <v>91</v>
      </c>
      <c r="S9" s="1" t="s">
        <v>4</v>
      </c>
      <c r="T9" s="7" t="str">
        <f>HYPERLINK("https://my.zakupivli.pro/remote/dispatcher/state_purchase_view/48985439")</f>
        <v>https://my.zakupivli.pro/remote/dispatcher/state_purchase_view/48985439</v>
      </c>
      <c r="U9" s="1" t="s">
        <v>148</v>
      </c>
      <c r="V9" s="3">
        <v>0</v>
      </c>
      <c r="W9" s="1"/>
      <c r="X9" s="1" t="s">
        <v>11</v>
      </c>
      <c r="Y9" s="6">
        <v>892.23</v>
      </c>
      <c r="Z9" s="1" t="s">
        <v>73</v>
      </c>
      <c r="AA9" s="1" t="s">
        <v>149</v>
      </c>
      <c r="AB9" s="1"/>
      <c r="AC9" s="1"/>
      <c r="AD9" s="1" t="s">
        <v>1</v>
      </c>
    </row>
    <row r="10" spans="1:30" ht="27.6" x14ac:dyDescent="0.3">
      <c r="A10" s="3">
        <v>8</v>
      </c>
      <c r="B10" s="1" t="s">
        <v>59</v>
      </c>
      <c r="C10" s="4" t="s">
        <v>114</v>
      </c>
      <c r="D10" s="1" t="s">
        <v>50</v>
      </c>
      <c r="E10" s="1" t="s">
        <v>89</v>
      </c>
      <c r="F10" s="5">
        <v>45329</v>
      </c>
      <c r="G10" s="1"/>
      <c r="H10" s="5">
        <v>45329</v>
      </c>
      <c r="I10" s="3">
        <v>1</v>
      </c>
      <c r="J10" s="6">
        <v>5.22</v>
      </c>
      <c r="K10" s="6">
        <v>891.47</v>
      </c>
      <c r="L10" s="6">
        <v>170.77969348659005</v>
      </c>
      <c r="M10" s="6">
        <v>891.47</v>
      </c>
      <c r="N10" s="6">
        <v>178.29400000000001</v>
      </c>
      <c r="O10" s="4" t="s">
        <v>136</v>
      </c>
      <c r="P10" s="6">
        <v>0</v>
      </c>
      <c r="Q10" s="6">
        <v>0</v>
      </c>
      <c r="R10" s="1" t="s">
        <v>136</v>
      </c>
      <c r="S10" s="1" t="s">
        <v>31</v>
      </c>
      <c r="T10" s="7" t="str">
        <f>HYPERLINK("https://my.zakupivli.pro/remote/dispatcher/state_purchase_view/49014954")</f>
        <v>https://my.zakupivli.pro/remote/dispatcher/state_purchase_view/49014954</v>
      </c>
      <c r="U10" s="1" t="s">
        <v>148</v>
      </c>
      <c r="V10" s="3">
        <v>0</v>
      </c>
      <c r="W10" s="1"/>
      <c r="X10" s="1" t="s">
        <v>100</v>
      </c>
      <c r="Y10" s="6">
        <v>891.47</v>
      </c>
      <c r="Z10" s="1" t="s">
        <v>73</v>
      </c>
      <c r="AA10" s="1" t="s">
        <v>149</v>
      </c>
      <c r="AB10" s="1"/>
      <c r="AC10" s="1"/>
      <c r="AD10" s="1" t="s">
        <v>1</v>
      </c>
    </row>
    <row r="11" spans="1:30" ht="27.6" x14ac:dyDescent="0.3">
      <c r="A11" s="3">
        <v>9</v>
      </c>
      <c r="B11" s="1" t="s">
        <v>60</v>
      </c>
      <c r="C11" s="4" t="s">
        <v>86</v>
      </c>
      <c r="D11" s="1" t="s">
        <v>51</v>
      </c>
      <c r="E11" s="1" t="s">
        <v>89</v>
      </c>
      <c r="F11" s="5">
        <v>45338</v>
      </c>
      <c r="G11" s="1"/>
      <c r="H11" s="5">
        <v>45338</v>
      </c>
      <c r="I11" s="3">
        <v>1</v>
      </c>
      <c r="J11" s="6">
        <v>12</v>
      </c>
      <c r="K11" s="6">
        <v>30606.12</v>
      </c>
      <c r="L11" s="6">
        <v>2550.5099999999998</v>
      </c>
      <c r="M11" s="6">
        <v>30606.12</v>
      </c>
      <c r="N11" s="6">
        <v>2550.5099999999998</v>
      </c>
      <c r="O11" s="4" t="s">
        <v>106</v>
      </c>
      <c r="P11" s="6">
        <v>0</v>
      </c>
      <c r="Q11" s="6">
        <v>0</v>
      </c>
      <c r="R11" s="1" t="s">
        <v>106</v>
      </c>
      <c r="S11" s="1" t="s">
        <v>29</v>
      </c>
      <c r="T11" s="7" t="str">
        <f>HYPERLINK("https://my.zakupivli.pro/remote/dispatcher/state_purchase_view/49225779")</f>
        <v>https://my.zakupivli.pro/remote/dispatcher/state_purchase_view/49225779</v>
      </c>
      <c r="U11" s="1" t="s">
        <v>148</v>
      </c>
      <c r="V11" s="3">
        <v>0</v>
      </c>
      <c r="W11" s="1"/>
      <c r="X11" s="1" t="s">
        <v>8</v>
      </c>
      <c r="Y11" s="6">
        <v>30606.12</v>
      </c>
      <c r="Z11" s="1" t="s">
        <v>73</v>
      </c>
      <c r="AA11" s="1" t="s">
        <v>149</v>
      </c>
      <c r="AB11" s="1"/>
      <c r="AC11" s="1"/>
      <c r="AD11" s="1" t="s">
        <v>1</v>
      </c>
    </row>
    <row r="12" spans="1:30" ht="96.6" x14ac:dyDescent="0.3">
      <c r="A12" s="3">
        <v>10</v>
      </c>
      <c r="B12" s="1" t="s">
        <v>61</v>
      </c>
      <c r="C12" s="4" t="s">
        <v>115</v>
      </c>
      <c r="D12" s="1" t="s">
        <v>34</v>
      </c>
      <c r="E12" s="1" t="s">
        <v>89</v>
      </c>
      <c r="F12" s="5">
        <v>45350</v>
      </c>
      <c r="G12" s="1"/>
      <c r="H12" s="5">
        <v>45350</v>
      </c>
      <c r="I12" s="3">
        <v>1</v>
      </c>
      <c r="J12" s="6">
        <v>4</v>
      </c>
      <c r="K12" s="6">
        <v>17800</v>
      </c>
      <c r="L12" s="6">
        <v>4450</v>
      </c>
      <c r="M12" s="6">
        <v>17800</v>
      </c>
      <c r="N12" s="6">
        <v>4450</v>
      </c>
      <c r="O12" s="4" t="s">
        <v>102</v>
      </c>
      <c r="P12" s="6">
        <v>0</v>
      </c>
      <c r="Q12" s="6">
        <v>0</v>
      </c>
      <c r="R12" s="1" t="s">
        <v>102</v>
      </c>
      <c r="S12" s="1" t="s">
        <v>20</v>
      </c>
      <c r="T12" s="7" t="str">
        <f>HYPERLINK("https://my.zakupivli.pro/remote/dispatcher/state_purchase_view/49482124")</f>
        <v>https://my.zakupivli.pro/remote/dispatcher/state_purchase_view/49482124</v>
      </c>
      <c r="U12" s="1" t="s">
        <v>148</v>
      </c>
      <c r="V12" s="3">
        <v>0</v>
      </c>
      <c r="W12" s="1"/>
      <c r="X12" s="1" t="s">
        <v>99</v>
      </c>
      <c r="Y12" s="6">
        <v>17800</v>
      </c>
      <c r="Z12" s="1" t="s">
        <v>73</v>
      </c>
      <c r="AA12" s="1" t="s">
        <v>149</v>
      </c>
      <c r="AB12" s="1"/>
      <c r="AC12" s="1"/>
      <c r="AD12" s="1" t="s">
        <v>1</v>
      </c>
    </row>
    <row r="13" spans="1:30" ht="82.8" x14ac:dyDescent="0.3">
      <c r="A13" s="3">
        <v>11</v>
      </c>
      <c r="B13" s="1" t="s">
        <v>62</v>
      </c>
      <c r="C13" s="4" t="s">
        <v>77</v>
      </c>
      <c r="D13" s="1" t="s">
        <v>34</v>
      </c>
      <c r="E13" s="1" t="s">
        <v>89</v>
      </c>
      <c r="F13" s="5">
        <v>45352</v>
      </c>
      <c r="G13" s="1"/>
      <c r="H13" s="5">
        <v>45352</v>
      </c>
      <c r="I13" s="3">
        <v>1</v>
      </c>
      <c r="J13" s="6">
        <v>4</v>
      </c>
      <c r="K13" s="6">
        <v>17800</v>
      </c>
      <c r="L13" s="6">
        <v>4450</v>
      </c>
      <c r="M13" s="6">
        <v>17800</v>
      </c>
      <c r="N13" s="6">
        <v>4450</v>
      </c>
      <c r="O13" s="4" t="s">
        <v>102</v>
      </c>
      <c r="P13" s="6">
        <v>0</v>
      </c>
      <c r="Q13" s="6">
        <v>0</v>
      </c>
      <c r="R13" s="1" t="s">
        <v>102</v>
      </c>
      <c r="S13" s="1" t="s">
        <v>20</v>
      </c>
      <c r="T13" s="7" t="str">
        <f>HYPERLINK("https://my.zakupivli.pro/remote/dispatcher/state_purchase_view/49531977")</f>
        <v>https://my.zakupivli.pro/remote/dispatcher/state_purchase_view/49531977</v>
      </c>
      <c r="U13" s="1" t="s">
        <v>148</v>
      </c>
      <c r="V13" s="3">
        <v>0</v>
      </c>
      <c r="W13" s="1"/>
      <c r="X13" s="1" t="s">
        <v>99</v>
      </c>
      <c r="Y13" s="6">
        <v>17800</v>
      </c>
      <c r="Z13" s="1" t="s">
        <v>73</v>
      </c>
      <c r="AA13" s="1" t="s">
        <v>149</v>
      </c>
      <c r="AB13" s="1"/>
      <c r="AC13" s="1"/>
      <c r="AD13" s="1" t="s">
        <v>1</v>
      </c>
    </row>
    <row r="14" spans="1:30" ht="41.4" x14ac:dyDescent="0.3">
      <c r="A14" s="3">
        <v>12</v>
      </c>
      <c r="B14" s="1" t="s">
        <v>63</v>
      </c>
      <c r="C14" s="4" t="s">
        <v>78</v>
      </c>
      <c r="D14" s="1" t="s">
        <v>40</v>
      </c>
      <c r="E14" s="1" t="s">
        <v>89</v>
      </c>
      <c r="F14" s="5">
        <v>45404</v>
      </c>
      <c r="G14" s="1"/>
      <c r="H14" s="5">
        <v>45404</v>
      </c>
      <c r="I14" s="3">
        <v>1</v>
      </c>
      <c r="J14" s="6">
        <v>1</v>
      </c>
      <c r="K14" s="6">
        <v>1640</v>
      </c>
      <c r="L14" s="6">
        <v>1640</v>
      </c>
      <c r="M14" s="6">
        <v>1640</v>
      </c>
      <c r="N14" s="6">
        <v>1640</v>
      </c>
      <c r="O14" s="4" t="s">
        <v>146</v>
      </c>
      <c r="P14" s="6">
        <v>0</v>
      </c>
      <c r="Q14" s="6">
        <v>0</v>
      </c>
      <c r="R14" s="1" t="s">
        <v>146</v>
      </c>
      <c r="S14" s="1" t="s">
        <v>21</v>
      </c>
      <c r="T14" s="7" t="str">
        <f>HYPERLINK("https://my.zakupivli.pro/remote/dispatcher/state_purchase_view/50573639")</f>
        <v>https://my.zakupivli.pro/remote/dispatcher/state_purchase_view/50573639</v>
      </c>
      <c r="U14" s="1" t="s">
        <v>148</v>
      </c>
      <c r="V14" s="3">
        <v>0</v>
      </c>
      <c r="W14" s="1"/>
      <c r="X14" s="1" t="s">
        <v>37</v>
      </c>
      <c r="Y14" s="6">
        <v>1640</v>
      </c>
      <c r="Z14" s="1" t="s">
        <v>73</v>
      </c>
      <c r="AA14" s="1" t="s">
        <v>149</v>
      </c>
      <c r="AB14" s="1"/>
      <c r="AC14" s="1"/>
      <c r="AD14" s="1" t="s">
        <v>1</v>
      </c>
    </row>
    <row r="15" spans="1:30" ht="82.8" x14ac:dyDescent="0.3">
      <c r="A15" s="3">
        <v>13</v>
      </c>
      <c r="B15" s="1" t="s">
        <v>64</v>
      </c>
      <c r="C15" s="4" t="s">
        <v>121</v>
      </c>
      <c r="D15" s="1" t="s">
        <v>46</v>
      </c>
      <c r="E15" s="1" t="s">
        <v>89</v>
      </c>
      <c r="F15" s="5">
        <v>45411</v>
      </c>
      <c r="G15" s="1"/>
      <c r="H15" s="5">
        <v>45411</v>
      </c>
      <c r="I15" s="3">
        <v>1</v>
      </c>
      <c r="J15" s="6">
        <v>1</v>
      </c>
      <c r="K15" s="6">
        <v>359.7</v>
      </c>
      <c r="L15" s="6">
        <v>359.7</v>
      </c>
      <c r="M15" s="6">
        <v>359.7</v>
      </c>
      <c r="N15" s="6">
        <v>359.7</v>
      </c>
      <c r="O15" s="4" t="s">
        <v>82</v>
      </c>
      <c r="P15" s="6">
        <v>0</v>
      </c>
      <c r="Q15" s="6">
        <v>0</v>
      </c>
      <c r="R15" s="1" t="s">
        <v>82</v>
      </c>
      <c r="S15" s="1" t="s">
        <v>17</v>
      </c>
      <c r="T15" s="7" t="str">
        <f>HYPERLINK("https://my.zakupivli.pro/remote/dispatcher/state_purchase_view/50721388")</f>
        <v>https://my.zakupivli.pro/remote/dispatcher/state_purchase_view/50721388</v>
      </c>
      <c r="U15" s="1" t="s">
        <v>148</v>
      </c>
      <c r="V15" s="3">
        <v>0</v>
      </c>
      <c r="W15" s="1"/>
      <c r="X15" s="1" t="s">
        <v>35</v>
      </c>
      <c r="Y15" s="6">
        <v>359.7</v>
      </c>
      <c r="Z15" s="1" t="s">
        <v>73</v>
      </c>
      <c r="AA15" s="1" t="s">
        <v>149</v>
      </c>
      <c r="AB15" s="1"/>
      <c r="AC15" s="1"/>
      <c r="AD15" s="1" t="s">
        <v>1</v>
      </c>
    </row>
    <row r="16" spans="1:30" ht="82.8" x14ac:dyDescent="0.3">
      <c r="A16" s="3">
        <v>14</v>
      </c>
      <c r="B16" s="1" t="s">
        <v>65</v>
      </c>
      <c r="C16" s="4" t="s">
        <v>124</v>
      </c>
      <c r="D16" s="1" t="s">
        <v>16</v>
      </c>
      <c r="E16" s="1" t="s">
        <v>89</v>
      </c>
      <c r="F16" s="5">
        <v>45442</v>
      </c>
      <c r="G16" s="1"/>
      <c r="H16" s="5">
        <v>45442</v>
      </c>
      <c r="I16" s="3">
        <v>1</v>
      </c>
      <c r="J16" s="6">
        <v>26</v>
      </c>
      <c r="K16" s="6">
        <v>1553.24</v>
      </c>
      <c r="L16" s="6">
        <v>59.74</v>
      </c>
      <c r="M16" s="6">
        <v>1553.24</v>
      </c>
      <c r="N16" s="6">
        <v>59.74</v>
      </c>
      <c r="O16" s="4" t="s">
        <v>131</v>
      </c>
      <c r="P16" s="6">
        <v>0</v>
      </c>
      <c r="Q16" s="6">
        <v>0</v>
      </c>
      <c r="R16" s="1" t="s">
        <v>131</v>
      </c>
      <c r="S16" s="1" t="s">
        <v>14</v>
      </c>
      <c r="T16" s="7" t="str">
        <f>HYPERLINK("https://my.zakupivli.pro/remote/dispatcher/state_purchase_view/51329786")</f>
        <v>https://my.zakupivli.pro/remote/dispatcher/state_purchase_view/51329786</v>
      </c>
      <c r="U16" s="1" t="s">
        <v>148</v>
      </c>
      <c r="V16" s="3">
        <v>0</v>
      </c>
      <c r="W16" s="1"/>
      <c r="X16" s="1" t="s">
        <v>23</v>
      </c>
      <c r="Y16" s="6">
        <v>1553.24</v>
      </c>
      <c r="Z16" s="1" t="s">
        <v>73</v>
      </c>
      <c r="AA16" s="1" t="s">
        <v>149</v>
      </c>
      <c r="AB16" s="1"/>
      <c r="AC16" s="1"/>
      <c r="AD16" s="1" t="s">
        <v>1</v>
      </c>
    </row>
    <row r="17" spans="1:30" ht="27.6" x14ac:dyDescent="0.3">
      <c r="A17" s="3">
        <v>15</v>
      </c>
      <c r="B17" s="1" t="s">
        <v>66</v>
      </c>
      <c r="C17" s="4" t="s">
        <v>93</v>
      </c>
      <c r="D17" s="1" t="s">
        <v>22</v>
      </c>
      <c r="E17" s="1" t="s">
        <v>89</v>
      </c>
      <c r="F17" s="5">
        <v>45443</v>
      </c>
      <c r="G17" s="1"/>
      <c r="H17" s="5">
        <v>45443</v>
      </c>
      <c r="I17" s="3">
        <v>1</v>
      </c>
      <c r="J17" s="6">
        <v>11</v>
      </c>
      <c r="K17" s="6">
        <v>2098.8000000000002</v>
      </c>
      <c r="L17" s="6">
        <v>190.8</v>
      </c>
      <c r="M17" s="6">
        <v>2098.8000000000002</v>
      </c>
      <c r="N17" s="6">
        <v>190.8</v>
      </c>
      <c r="O17" s="4" t="s">
        <v>133</v>
      </c>
      <c r="P17" s="6">
        <v>0</v>
      </c>
      <c r="Q17" s="6">
        <v>0</v>
      </c>
      <c r="R17" s="1" t="s">
        <v>133</v>
      </c>
      <c r="S17" s="1" t="s">
        <v>13</v>
      </c>
      <c r="T17" s="7" t="str">
        <f>HYPERLINK("https://my.zakupivli.pro/remote/dispatcher/state_purchase_view/51354008")</f>
        <v>https://my.zakupivli.pro/remote/dispatcher/state_purchase_view/51354008</v>
      </c>
      <c r="U17" s="1" t="s">
        <v>148</v>
      </c>
      <c r="V17" s="3">
        <v>0</v>
      </c>
      <c r="W17" s="1"/>
      <c r="X17" s="1" t="s">
        <v>36</v>
      </c>
      <c r="Y17" s="6">
        <v>2098.8000000000002</v>
      </c>
      <c r="Z17" s="1" t="s">
        <v>73</v>
      </c>
      <c r="AA17" s="1" t="s">
        <v>149</v>
      </c>
      <c r="AB17" s="1"/>
      <c r="AC17" s="1"/>
      <c r="AD17" s="1" t="s">
        <v>1</v>
      </c>
    </row>
    <row r="18" spans="1:30" ht="55.2" x14ac:dyDescent="0.3">
      <c r="A18" s="3">
        <v>16</v>
      </c>
      <c r="B18" s="1" t="s">
        <v>67</v>
      </c>
      <c r="C18" s="4" t="s">
        <v>116</v>
      </c>
      <c r="D18" s="1" t="s">
        <v>47</v>
      </c>
      <c r="E18" s="1" t="s">
        <v>89</v>
      </c>
      <c r="F18" s="5">
        <v>45448</v>
      </c>
      <c r="G18" s="1"/>
      <c r="H18" s="5">
        <v>45448</v>
      </c>
      <c r="I18" s="3">
        <v>1</v>
      </c>
      <c r="J18" s="6">
        <v>1</v>
      </c>
      <c r="K18" s="6">
        <v>648</v>
      </c>
      <c r="L18" s="6">
        <v>648</v>
      </c>
      <c r="M18" s="6">
        <v>648</v>
      </c>
      <c r="N18" s="6">
        <v>648</v>
      </c>
      <c r="O18" s="4" t="s">
        <v>98</v>
      </c>
      <c r="P18" s="6">
        <v>0</v>
      </c>
      <c r="Q18" s="6">
        <v>0</v>
      </c>
      <c r="R18" s="1" t="s">
        <v>98</v>
      </c>
      <c r="S18" s="1" t="s">
        <v>24</v>
      </c>
      <c r="T18" s="7" t="str">
        <f>HYPERLINK("https://my.zakupivli.pro/remote/dispatcher/state_purchase_view/51438056")</f>
        <v>https://my.zakupivli.pro/remote/dispatcher/state_purchase_view/51438056</v>
      </c>
      <c r="U18" s="1" t="s">
        <v>148</v>
      </c>
      <c r="V18" s="3">
        <v>0</v>
      </c>
      <c r="W18" s="1"/>
      <c r="X18" s="1" t="s">
        <v>15</v>
      </c>
      <c r="Y18" s="6">
        <v>648</v>
      </c>
      <c r="Z18" s="1" t="s">
        <v>73</v>
      </c>
      <c r="AA18" s="1" t="s">
        <v>149</v>
      </c>
      <c r="AB18" s="1"/>
      <c r="AC18" s="1"/>
      <c r="AD18" s="1" t="s">
        <v>1</v>
      </c>
    </row>
    <row r="19" spans="1:30" ht="27.6" x14ac:dyDescent="0.3">
      <c r="A19" s="3">
        <v>17</v>
      </c>
      <c r="B19" s="1" t="s">
        <v>68</v>
      </c>
      <c r="C19" s="4" t="s">
        <v>114</v>
      </c>
      <c r="D19" s="1" t="s">
        <v>50</v>
      </c>
      <c r="E19" s="1" t="s">
        <v>89</v>
      </c>
      <c r="F19" s="5">
        <v>45504</v>
      </c>
      <c r="G19" s="1"/>
      <c r="H19" s="5">
        <v>45504</v>
      </c>
      <c r="I19" s="3">
        <v>1</v>
      </c>
      <c r="J19" s="6">
        <v>5.22</v>
      </c>
      <c r="K19" s="6">
        <v>891.47</v>
      </c>
      <c r="L19" s="6">
        <v>170.77969348659005</v>
      </c>
      <c r="M19" s="6">
        <v>891.47</v>
      </c>
      <c r="N19" s="6">
        <v>178.29400000000001</v>
      </c>
      <c r="O19" s="4" t="s">
        <v>136</v>
      </c>
      <c r="P19" s="6">
        <v>0</v>
      </c>
      <c r="Q19" s="6">
        <v>0</v>
      </c>
      <c r="R19" s="1" t="s">
        <v>136</v>
      </c>
      <c r="S19" s="1" t="s">
        <v>31</v>
      </c>
      <c r="T19" s="7" t="str">
        <f>HYPERLINK("https://my.zakupivli.pro/remote/dispatcher/state_purchase_view/52443997")</f>
        <v>https://my.zakupivli.pro/remote/dispatcher/state_purchase_view/52443997</v>
      </c>
      <c r="U19" s="1" t="s">
        <v>148</v>
      </c>
      <c r="V19" s="3">
        <v>0</v>
      </c>
      <c r="W19" s="1"/>
      <c r="X19" s="1" t="s">
        <v>101</v>
      </c>
      <c r="Y19" s="6">
        <v>891.47</v>
      </c>
      <c r="Z19" s="1" t="s">
        <v>73</v>
      </c>
      <c r="AA19" s="1" t="s">
        <v>149</v>
      </c>
      <c r="AB19" s="1"/>
      <c r="AC19" s="1"/>
      <c r="AD19" s="1" t="s">
        <v>1</v>
      </c>
    </row>
    <row r="20" spans="1:30" ht="27.6" x14ac:dyDescent="0.3">
      <c r="A20" s="3">
        <v>18</v>
      </c>
      <c r="B20" s="1" t="s">
        <v>69</v>
      </c>
      <c r="C20" s="4" t="s">
        <v>87</v>
      </c>
      <c r="D20" s="1" t="s">
        <v>6</v>
      </c>
      <c r="E20" s="1" t="s">
        <v>89</v>
      </c>
      <c r="F20" s="5">
        <v>45505</v>
      </c>
      <c r="G20" s="1"/>
      <c r="H20" s="5">
        <v>45505</v>
      </c>
      <c r="I20" s="3">
        <v>1</v>
      </c>
      <c r="J20" s="6">
        <v>5317</v>
      </c>
      <c r="K20" s="6">
        <v>51043.199999999997</v>
      </c>
      <c r="L20" s="6">
        <v>9.6</v>
      </c>
      <c r="M20" s="6">
        <v>51043.199999999997</v>
      </c>
      <c r="N20" s="6">
        <v>9.6</v>
      </c>
      <c r="O20" s="4" t="s">
        <v>135</v>
      </c>
      <c r="P20" s="6">
        <v>0</v>
      </c>
      <c r="Q20" s="6">
        <v>0</v>
      </c>
      <c r="R20" s="1" t="s">
        <v>135</v>
      </c>
      <c r="S20" s="1" t="s">
        <v>30</v>
      </c>
      <c r="T20" s="7" t="str">
        <f>HYPERLINK("https://my.zakupivli.pro/remote/dispatcher/state_purchase_view/52469479")</f>
        <v>https://my.zakupivli.pro/remote/dispatcher/state_purchase_view/52469479</v>
      </c>
      <c r="U20" s="1" t="s">
        <v>148</v>
      </c>
      <c r="V20" s="3">
        <v>0</v>
      </c>
      <c r="W20" s="1"/>
      <c r="X20" s="1" t="s">
        <v>39</v>
      </c>
      <c r="Y20" s="6">
        <v>51043.199999999997</v>
      </c>
      <c r="Z20" s="1" t="s">
        <v>73</v>
      </c>
      <c r="AA20" s="1" t="s">
        <v>147</v>
      </c>
      <c r="AB20" s="1"/>
      <c r="AC20" s="1"/>
      <c r="AD20" s="1" t="s">
        <v>1</v>
      </c>
    </row>
    <row r="21" spans="1:30" ht="55.2" x14ac:dyDescent="0.3">
      <c r="A21" s="3">
        <v>19</v>
      </c>
      <c r="B21" s="1" t="s">
        <v>70</v>
      </c>
      <c r="C21" s="4" t="s">
        <v>111</v>
      </c>
      <c r="D21" s="1" t="s">
        <v>48</v>
      </c>
      <c r="E21" s="1" t="s">
        <v>89</v>
      </c>
      <c r="F21" s="5">
        <v>45520</v>
      </c>
      <c r="G21" s="1"/>
      <c r="H21" s="5">
        <v>45520</v>
      </c>
      <c r="I21" s="3">
        <v>1</v>
      </c>
      <c r="J21" s="6">
        <v>30</v>
      </c>
      <c r="K21" s="6">
        <v>11400</v>
      </c>
      <c r="L21" s="6">
        <v>380</v>
      </c>
      <c r="M21" s="6">
        <v>11400</v>
      </c>
      <c r="N21" s="6">
        <v>380</v>
      </c>
      <c r="O21" s="4" t="s">
        <v>90</v>
      </c>
      <c r="P21" s="6">
        <v>0</v>
      </c>
      <c r="Q21" s="6">
        <v>0</v>
      </c>
      <c r="R21" s="1" t="s">
        <v>90</v>
      </c>
      <c r="S21" s="1" t="s">
        <v>2</v>
      </c>
      <c r="T21" s="7" t="str">
        <f>HYPERLINK("https://my.zakupivli.pro/remote/dispatcher/state_purchase_view/52759278")</f>
        <v>https://my.zakupivli.pro/remote/dispatcher/state_purchase_view/52759278</v>
      </c>
      <c r="U21" s="1" t="s">
        <v>148</v>
      </c>
      <c r="V21" s="3">
        <v>0</v>
      </c>
      <c r="W21" s="1"/>
      <c r="X21" s="1" t="s">
        <v>19</v>
      </c>
      <c r="Y21" s="6">
        <v>11400</v>
      </c>
      <c r="Z21" s="1" t="s">
        <v>73</v>
      </c>
      <c r="AA21" s="1" t="s">
        <v>149</v>
      </c>
      <c r="AB21" s="1"/>
      <c r="AC21" s="1"/>
      <c r="AD21" s="1" t="s">
        <v>1</v>
      </c>
    </row>
    <row r="22" spans="1:30" ht="69" x14ac:dyDescent="0.3">
      <c r="A22" s="3">
        <v>20</v>
      </c>
      <c r="B22" s="1" t="s">
        <v>71</v>
      </c>
      <c r="C22" s="4" t="s">
        <v>76</v>
      </c>
      <c r="D22" s="1" t="s">
        <v>41</v>
      </c>
      <c r="E22" s="1" t="s">
        <v>89</v>
      </c>
      <c r="F22" s="5">
        <v>45618</v>
      </c>
      <c r="G22" s="1"/>
      <c r="H22" s="5">
        <v>45618</v>
      </c>
      <c r="I22" s="3">
        <v>1</v>
      </c>
      <c r="J22" s="1" t="s">
        <v>150</v>
      </c>
      <c r="K22" s="6">
        <v>702</v>
      </c>
      <c r="L22" s="6">
        <v>0</v>
      </c>
      <c r="M22" s="6">
        <v>702</v>
      </c>
      <c r="N22" s="1" t="s">
        <v>150</v>
      </c>
      <c r="O22" s="4" t="s">
        <v>140</v>
      </c>
      <c r="P22" s="6">
        <v>0</v>
      </c>
      <c r="Q22" s="6">
        <v>0</v>
      </c>
      <c r="R22" s="1" t="s">
        <v>140</v>
      </c>
      <c r="S22" s="1" t="s">
        <v>28</v>
      </c>
      <c r="T22" s="7" t="str">
        <f>HYPERLINK("https://my.zakupivli.pro/remote/dispatcher/state_purchase_view/55059163")</f>
        <v>https://my.zakupivli.pro/remote/dispatcher/state_purchase_view/55059163</v>
      </c>
      <c r="U22" s="1" t="s">
        <v>148</v>
      </c>
      <c r="V22" s="3">
        <v>0</v>
      </c>
      <c r="W22" s="1"/>
      <c r="X22" s="1" t="s">
        <v>3</v>
      </c>
      <c r="Y22" s="6">
        <v>702</v>
      </c>
      <c r="Z22" s="1" t="s">
        <v>73</v>
      </c>
      <c r="AA22" s="1" t="s">
        <v>149</v>
      </c>
      <c r="AB22" s="1"/>
      <c r="AC22" s="1"/>
      <c r="AD22" s="1" t="s">
        <v>1</v>
      </c>
    </row>
    <row r="23" spans="1:30" ht="27.6" x14ac:dyDescent="0.3">
      <c r="A23" s="3">
        <v>21</v>
      </c>
      <c r="B23" s="1" t="s">
        <v>72</v>
      </c>
      <c r="C23" s="4" t="s">
        <v>120</v>
      </c>
      <c r="D23" s="1" t="s">
        <v>45</v>
      </c>
      <c r="E23" s="1" t="s">
        <v>89</v>
      </c>
      <c r="F23" s="5">
        <v>45642</v>
      </c>
      <c r="G23" s="1"/>
      <c r="H23" s="5">
        <v>45642</v>
      </c>
      <c r="I23" s="3">
        <v>1</v>
      </c>
      <c r="J23" s="6">
        <v>260</v>
      </c>
      <c r="K23" s="6">
        <v>8257.6</v>
      </c>
      <c r="L23" s="6">
        <v>31.76</v>
      </c>
      <c r="M23" s="6">
        <v>8257.6</v>
      </c>
      <c r="N23" s="6">
        <v>31.76</v>
      </c>
      <c r="O23" s="4" t="s">
        <v>134</v>
      </c>
      <c r="P23" s="6">
        <v>0</v>
      </c>
      <c r="Q23" s="6">
        <v>0</v>
      </c>
      <c r="R23" s="1" t="s">
        <v>134</v>
      </c>
      <c r="S23" s="1" t="s">
        <v>12</v>
      </c>
      <c r="T23" s="7" t="str">
        <f>HYPERLINK("https://my.zakupivli.pro/remote/dispatcher/state_purchase_view/55791317")</f>
        <v>https://my.zakupivli.pro/remote/dispatcher/state_purchase_view/55791317</v>
      </c>
      <c r="U23" s="1" t="s">
        <v>148</v>
      </c>
      <c r="V23" s="3">
        <v>0</v>
      </c>
      <c r="W23" s="1"/>
      <c r="X23" s="1" t="s">
        <v>81</v>
      </c>
      <c r="Y23" s="6">
        <v>8257.6</v>
      </c>
      <c r="Z23" s="1" t="s">
        <v>73</v>
      </c>
      <c r="AA23" s="1" t="s">
        <v>149</v>
      </c>
      <c r="AB23" s="1"/>
      <c r="AC23" s="1"/>
      <c r="AD23" s="1" t="s">
        <v>1</v>
      </c>
    </row>
  </sheetData>
  <autoFilter ref="A2:AD23" xr:uid="{00000000-0009-0000-0000-000000000000}"/>
  <hyperlinks>
    <hyperlink ref="T3" r:id="rId1" display="https://my.zakupivli.pro/remote/dispatcher/state_purchase_view/48223698" xr:uid="{00000000-0004-0000-0000-000001000000}"/>
    <hyperlink ref="T4" r:id="rId2" display="https://my.zakupivli.pro/remote/dispatcher/state_purchase_view/48229107" xr:uid="{00000000-0004-0000-0000-000002000000}"/>
    <hyperlink ref="T5" r:id="rId3" display="https://my.zakupivli.pro/remote/dispatcher/state_purchase_view/48322987" xr:uid="{00000000-0004-0000-0000-000003000000}"/>
    <hyperlink ref="T6" r:id="rId4" display="https://my.zakupivli.pro/remote/dispatcher/state_purchase_view/48509629" xr:uid="{00000000-0004-0000-0000-000004000000}"/>
    <hyperlink ref="T7" r:id="rId5" display="https://my.zakupivli.pro/remote/dispatcher/state_purchase_view/48552078" xr:uid="{00000000-0004-0000-0000-000005000000}"/>
    <hyperlink ref="T8" r:id="rId6" display="https://my.zakupivli.pro/remote/dispatcher/state_purchase_view/48985360" xr:uid="{00000000-0004-0000-0000-000006000000}"/>
    <hyperlink ref="T9" r:id="rId7" display="https://my.zakupivli.pro/remote/dispatcher/state_purchase_view/48985439" xr:uid="{00000000-0004-0000-0000-000007000000}"/>
    <hyperlink ref="T10" r:id="rId8" display="https://my.zakupivli.pro/remote/dispatcher/state_purchase_view/49014954" xr:uid="{00000000-0004-0000-0000-000008000000}"/>
    <hyperlink ref="T11" r:id="rId9" display="https://my.zakupivli.pro/remote/dispatcher/state_purchase_view/49225779" xr:uid="{00000000-0004-0000-0000-000009000000}"/>
    <hyperlink ref="T12" r:id="rId10" display="https://my.zakupivli.pro/remote/dispatcher/state_purchase_view/49482124" xr:uid="{00000000-0004-0000-0000-00000A000000}"/>
    <hyperlink ref="T13" r:id="rId11" display="https://my.zakupivli.pro/remote/dispatcher/state_purchase_view/49531977" xr:uid="{00000000-0004-0000-0000-00000B000000}"/>
    <hyperlink ref="T14" r:id="rId12" display="https://my.zakupivli.pro/remote/dispatcher/state_purchase_view/50573639" xr:uid="{00000000-0004-0000-0000-00000C000000}"/>
    <hyperlink ref="T15" r:id="rId13" display="https://my.zakupivli.pro/remote/dispatcher/state_purchase_view/50721388" xr:uid="{00000000-0004-0000-0000-00000D000000}"/>
    <hyperlink ref="T16" r:id="rId14" display="https://my.zakupivli.pro/remote/dispatcher/state_purchase_view/51329786" xr:uid="{00000000-0004-0000-0000-00000E000000}"/>
    <hyperlink ref="T17" r:id="rId15" display="https://my.zakupivli.pro/remote/dispatcher/state_purchase_view/51354008" xr:uid="{00000000-0004-0000-0000-00000F000000}"/>
    <hyperlink ref="T18" r:id="rId16" display="https://my.zakupivli.pro/remote/dispatcher/state_purchase_view/51438056" xr:uid="{00000000-0004-0000-0000-000010000000}"/>
    <hyperlink ref="T19" r:id="rId17" display="https://my.zakupivli.pro/remote/dispatcher/state_purchase_view/52443997" xr:uid="{00000000-0004-0000-0000-000011000000}"/>
    <hyperlink ref="T20" r:id="rId18" display="https://my.zakupivli.pro/remote/dispatcher/state_purchase_view/52469479" xr:uid="{00000000-0004-0000-0000-000012000000}"/>
    <hyperlink ref="T21" r:id="rId19" display="https://my.zakupivli.pro/remote/dispatcher/state_purchase_view/52759278" xr:uid="{00000000-0004-0000-0000-000013000000}"/>
    <hyperlink ref="T22" r:id="rId20" display="https://my.zakupivli.pro/remote/dispatcher/state_purchase_view/55059163" xr:uid="{00000000-0004-0000-0000-000014000000}"/>
    <hyperlink ref="T23" r:id="rId21" display="https://my.zakupivli.pro/remote/dispatcher/state_purchase_view/55791317" xr:uid="{00000000-0004-0000-0000-000015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Пользователь</cp:lastModifiedBy>
  <dcterms:created xsi:type="dcterms:W3CDTF">2025-01-24T12:58:47Z</dcterms:created>
  <dcterms:modified xsi:type="dcterms:W3CDTF">2025-01-24T10:59:46Z</dcterms:modified>
  <cp:category/>
</cp:coreProperties>
</file>