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<sst xmlns="http://schemas.openxmlformats.org/spreadsheetml/2006/main" count="158" uniqueCount="102">
  <si>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</si>
  <si>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</si>
  <si>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</si>
  <si>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</si>
  <si>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</si>
  <si>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</si>
  <si>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</si>
  <si>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</si>
  <si>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</si>
  <si>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</si>
  <si>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</si>
  <si>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</si>
  <si>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</si>
  <si>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</si>
  <si>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</si>
  <si>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</si>
  <si>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</si>
  <si>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</si>
  <si>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</si>
  <si>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</si>
  <si>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</si>
  <si>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</si>
  <si>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</si>
  <si>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</si>
  <si>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09310000-5 - Електрична енергія</t>
  </si>
  <si>
    <t>Переговорна процедура</t>
  </si>
  <si>
    <t>32688148</t>
  </si>
  <si>
    <t>Закупівля без використання електронної системи</t>
  </si>
  <si>
    <t>завершено</t>
  </si>
  <si>
    <t>UAH</t>
  </si>
  <si>
    <t>активний</t>
  </si>
  <si>
    <t>09320000-8 - Пара, гаряча вода та пов’язана продукція</t>
  </si>
  <si>
    <t>050489</t>
  </si>
  <si>
    <t>72410000-7 - Послуги провайдерів</t>
  </si>
  <si>
    <t>11103</t>
  </si>
  <si>
    <t>закритий</t>
  </si>
  <si>
    <t>ТОВАРИСТВО З ОБМЕЖЕНОЮ ВІДПОВІДАЛЬНІСТЮ "ДНІПРОВСЬКІ ЕНЕРГЕТИЧНІ ПОСЛУГИ"</t>
  </si>
  <si>
    <t>42082379</t>
  </si>
  <si>
    <t>Електрична енергія</t>
  </si>
  <si>
    <t>КОМУНАЛЬНЕ ПІДПРИЄМСТВО "ТЕПЛОЕНЕРГО" ДНІПРОВСЬКОЇ МІСЬКОЇ РАДИ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</si>
  <si>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</si>
  <si>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</si>
  <si>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</si>
  <si>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02215963</t>
  </si>
  <si>
    <t>90510000-5 - Утилізація/видалення сміття та поводження зі сміттям</t>
  </si>
  <si>
    <t>ТОВАРИСТВО З ОБМЕЖЕНОЮ ВІДПОВІДАЛЬНІСТЮ "ЕКОЛОГІЯ-Д"</t>
  </si>
  <si>
    <t>42353652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</si>
  <si>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</si>
  <si>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</si>
  <si>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</si>
  <si>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 xml:space="preserve">Дезінфекційні засоби </t>
  </si>
  <si>
    <t>24450000-3 - Агрохімічна продукція</t>
  </si>
  <si>
    <t>72260000-5 - Послуги, пов’язані з програмним забезпеченням</t>
  </si>
  <si>
    <t>ЮРЧЕНКО ІРИНА ГРИГОРІВНА</t>
  </si>
  <si>
    <t>2633300327</t>
  </si>
  <si>
    <t>UA-2021-01-11-001153-a</t>
  </si>
  <si>
    <t>521000035704/2021</t>
  </si>
  <si>
    <t>UA-2021-01-20-007114-b</t>
  </si>
  <si>
    <t>Постачання теплової енергії</t>
  </si>
  <si>
    <t>UA-2021-01-21-010407-b</t>
  </si>
  <si>
    <t>Послуги з поводження з побутовими  відходами/утилізація/видалення  стіття та  поводження зі сміттям</t>
  </si>
  <si>
    <t>М/32/01/2021</t>
  </si>
  <si>
    <t>UA-2021-01-21-011341-b</t>
  </si>
  <si>
    <t>Послуги постачання Інтернету/телекомунікаційні послуги</t>
  </si>
  <si>
    <t>ТОВАРИСТВО З ОБМЕЖЕНОЮ ВІДПОВІДАЛЬНІСТЮ "ТЕЛЕМІСТ 2012"</t>
  </si>
  <si>
    <t>35323603</t>
  </si>
  <si>
    <t>UA-2021-01-26-000645-b</t>
  </si>
  <si>
    <t>Передплата періодичного друкованого видання - газета "Наше місто" з додатками</t>
  </si>
  <si>
    <t>79980000-7 - Послуги з передплати друкованих видань</t>
  </si>
  <si>
    <t>ТОВАРИСТВО З ОБМЕЖЕНОЮ ВІДПОВІДАЛЬНІСТЮ "ГАЗЕТА "НАШЕ МІСТО"</t>
  </si>
  <si>
    <t>19087191</t>
  </si>
  <si>
    <t>532</t>
  </si>
  <si>
    <t>UA-2021-02-08-002159-a</t>
  </si>
  <si>
    <t>Послуги  постійного технічного супроводу  комп'ютерної програми "Єдина  інформаційна система  управління  місцевим бюджетом"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</si>
  <si>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</si>
  <si>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</si>
  <si>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</si>
  <si>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21</t>
  </si>
  <si>
    <t>UA-2021-03-19-003054-b</t>
  </si>
  <si>
    <t>БОГАТИР ДМИТРО ЄВГЕНОВИЧ</t>
  </si>
  <si>
    <t>2908112534</t>
  </si>
  <si>
    <t>14</t>
  </si>
  <si>
    <t>UA-2021-04-08-004858-b</t>
  </si>
  <si>
    <t xml:space="preserve">Послуги  з централізованого  водопостачання </t>
  </si>
  <si>
    <t>65110000-7 - Розподіл води</t>
  </si>
  <si>
    <t>КОМУНАЛЬНЕ ПІДПРИЄМСТВО "ДНІПРОВОДОКАНАЛ" ДНІПРОВСЬКОЇ МІСЬКОЇ РАДИ</t>
  </si>
  <si>
    <t>03341305</t>
  </si>
  <si>
    <t>1595в</t>
  </si>
  <si>
    <t>UA-2021-04-08-005694-b</t>
  </si>
  <si>
    <t>Послуги  з централізованого водовідведення</t>
  </si>
  <si>
    <t>90430000-0 - Послуги з відведення стічних вод</t>
  </si>
  <si>
    <t>1595с</t>
  </si>
  <si>
    <t>UA-2021-06-16-007813-b</t>
  </si>
  <si>
    <t xml:space="preserve">Послуги обробки даних та формування кваліфікованого сертифікату  відкритого  ключа юридичної особи з постачанням  
КП "Програмний  комплекс "Варта" </t>
  </si>
  <si>
    <t>UA-2021-09-08-005670-c</t>
  </si>
  <si>
    <t>Постачання  примірника та пакетів  оновлення(компонент) до  комп'ютерної програми "M.E.Doc" модуль  "Звітність" ЮО</t>
  </si>
  <si>
    <t>92</t>
  </si>
  <si>
    <t>UA-2021-10-08-005766-b</t>
  </si>
  <si>
    <t>Пакети програмного забезпечення для фінансового аналізу та бухгалтерського обліку /Постачання пакетів програмного забезпечення для фінансового аналізу та бухгалтерського обліку  (програмний комплекс «ІС-Про»)</t>
  </si>
  <si>
    <t>09/115</t>
  </si>
  <si>
    <t>Звіт про закупівлі  за 2021рік по МКЗК "Дніпровська дитяча музична школа №14"</t>
  </si>
  <si>
    <t xml:space="preserve">49128,м.Дніпро, вул. Велика Діївська,40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</si>
</sst>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Alignment="1">
      <alignment horizontal="lef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:C2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7" width="20.00390625" style="0" customWidth="1"/>
    <col min="8" max="9" width="10.00390625" style="0" customWidth="1"/>
    <col min="10" max="13" width="25.00390625" style="0" customWidth="1"/>
    <col min="14" max="14" width="45.00390625" style="0" customWidth="1"/>
    <col min="15" max="15" width="25.00390625" style="0" customWidth="1"/>
    <col min="16" max="16" width="15.00390625" style="0" customWidth="1"/>
    <col min="17" max="17" width="45.00390625" style="0" customWidth="1"/>
    <col min="18" max="18" width="20.00390625" style="0" customWidth="1"/>
    <col min="19" max="19" width="30.00390625" style="0" customWidth="1"/>
    <col min="20" max="21" width="20.00390625" style="0" customWidth="1"/>
    <col min="22" max="22" width="25.00390625" style="0" customWidth="1"/>
    <col min="23" max="23" width="10.00390625" style="0" customWidth="1"/>
    <col min="24" max="24" width="20.00390625" style="0" customWidth="1"/>
  </cols>
  <sheetData>
    <row r="1" spans="1:2" ht="12.75">
      <c r="A1" s="1"/>
      <c r="B1" t="s">
        <v>100</v>
      </c>
    </row>
    <row r="2" spans="1:3" ht="38.25" customHeight="1">
      <c r="A2" s="2"/>
      <c r="B2" s="12" t="s">
        <v>101</v>
      </c>
      <c r="C2" s="12"/>
    </row>
    <row r="4" spans="1:24" ht="63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</row>
    <row r="5" spans="1:24" ht="38.25">
      <c r="A5" s="7">
        <v>1</v>
      </c>
      <c r="B5" s="4" t="s">
        <v>55</v>
      </c>
      <c r="C5" s="5" t="s">
        <v>38</v>
      </c>
      <c r="D5" s="11" t="s">
        <v>24</v>
      </c>
      <c r="E5" s="4" t="s">
        <v>27</v>
      </c>
      <c r="F5" s="6">
        <v>44207</v>
      </c>
      <c r="G5" s="6">
        <v>44207</v>
      </c>
      <c r="H5" s="7">
        <v>1</v>
      </c>
      <c r="I5" s="8">
        <v>3.259</v>
      </c>
      <c r="J5" s="8">
        <v>10356.35</v>
      </c>
      <c r="K5" s="8">
        <v>3177.769254372507</v>
      </c>
      <c r="L5" s="8">
        <v>10356.35</v>
      </c>
      <c r="M5" s="8">
        <v>3177.769254372507</v>
      </c>
      <c r="N5" s="9" t="s">
        <v>36</v>
      </c>
      <c r="O5" s="8">
        <v>0</v>
      </c>
      <c r="P5" s="8">
        <v>0</v>
      </c>
      <c r="Q5" s="4" t="s">
        <v>36</v>
      </c>
      <c r="R5" s="4" t="s">
        <v>37</v>
      </c>
      <c r="S5" s="10" t="str">
        <f>HYPERLINK("https://my.zakupki.prom.ua/cabinet/purchases/state_purchase/view/22895498")</f>
        <v>https://my.zakupki.prom.ua/cabinet/purchases/state_purchase/view/22895498</v>
      </c>
      <c r="T5" s="4" t="s">
        <v>28</v>
      </c>
      <c r="U5" s="4" t="s">
        <v>56</v>
      </c>
      <c r="V5" s="8">
        <v>10356.35</v>
      </c>
      <c r="W5" s="4" t="s">
        <v>29</v>
      </c>
      <c r="X5" s="4" t="s">
        <v>30</v>
      </c>
    </row>
    <row r="6" spans="1:24" ht="38.25">
      <c r="A6" s="7">
        <v>2</v>
      </c>
      <c r="B6" s="4" t="s">
        <v>57</v>
      </c>
      <c r="C6" s="5" t="s">
        <v>58</v>
      </c>
      <c r="D6" s="11" t="s">
        <v>31</v>
      </c>
      <c r="E6" s="4" t="s">
        <v>25</v>
      </c>
      <c r="F6" s="6">
        <v>44216</v>
      </c>
      <c r="G6" s="6">
        <v>44235</v>
      </c>
      <c r="H6" s="7">
        <v>1</v>
      </c>
      <c r="I6" s="8">
        <v>18.72</v>
      </c>
      <c r="J6" s="8">
        <v>33325</v>
      </c>
      <c r="K6" s="8">
        <v>1780.181623931624</v>
      </c>
      <c r="L6" s="8">
        <v>33325</v>
      </c>
      <c r="M6" s="8">
        <v>1780.181623931624</v>
      </c>
      <c r="N6" s="9" t="s">
        <v>39</v>
      </c>
      <c r="O6" s="8">
        <v>0</v>
      </c>
      <c r="P6" s="8">
        <v>0</v>
      </c>
      <c r="Q6" s="4" t="s">
        <v>39</v>
      </c>
      <c r="R6" s="4" t="s">
        <v>26</v>
      </c>
      <c r="S6" s="10" t="str">
        <f>HYPERLINK("https://my.zakupki.prom.ua/cabinet/purchases/state_purchase/view/23101001")</f>
        <v>https://my.zakupki.prom.ua/cabinet/purchases/state_purchase/view/23101001</v>
      </c>
      <c r="T6" s="4" t="s">
        <v>28</v>
      </c>
      <c r="U6" s="4" t="s">
        <v>32</v>
      </c>
      <c r="V6" s="8">
        <v>33325</v>
      </c>
      <c r="W6" s="4" t="s">
        <v>29</v>
      </c>
      <c r="X6" s="4" t="s">
        <v>30</v>
      </c>
    </row>
    <row r="7" spans="1:24" ht="38.25">
      <c r="A7" s="7">
        <v>3</v>
      </c>
      <c r="B7" s="4" t="s">
        <v>59</v>
      </c>
      <c r="C7" s="5" t="s">
        <v>60</v>
      </c>
      <c r="D7" s="11" t="s">
        <v>44</v>
      </c>
      <c r="E7" s="4" t="s">
        <v>27</v>
      </c>
      <c r="F7" s="6">
        <v>44217</v>
      </c>
      <c r="G7" s="6">
        <v>44217</v>
      </c>
      <c r="H7" s="7">
        <v>1</v>
      </c>
      <c r="I7" s="8">
        <v>42.24</v>
      </c>
      <c r="J7" s="8">
        <v>5445.96</v>
      </c>
      <c r="K7" s="8">
        <v>128.92897727272728</v>
      </c>
      <c r="L7" s="8">
        <v>5445.96</v>
      </c>
      <c r="M7" s="8">
        <v>128.92897727272728</v>
      </c>
      <c r="N7" s="9" t="s">
        <v>45</v>
      </c>
      <c r="O7" s="8">
        <v>0</v>
      </c>
      <c r="P7" s="8">
        <v>0</v>
      </c>
      <c r="Q7" s="4" t="s">
        <v>45</v>
      </c>
      <c r="R7" s="4" t="s">
        <v>46</v>
      </c>
      <c r="S7" s="10" t="str">
        <f>HYPERLINK("https://my.zakupki.prom.ua/cabinet/purchases/state_purchase/view/23142758")</f>
        <v>https://my.zakupki.prom.ua/cabinet/purchases/state_purchase/view/23142758</v>
      </c>
      <c r="T7" s="4" t="s">
        <v>28</v>
      </c>
      <c r="U7" s="4" t="s">
        <v>61</v>
      </c>
      <c r="V7" s="8">
        <v>5445.96</v>
      </c>
      <c r="W7" s="4" t="s">
        <v>29</v>
      </c>
      <c r="X7" s="4" t="s">
        <v>30</v>
      </c>
    </row>
    <row r="8" spans="1:24" ht="38.25">
      <c r="A8" s="7">
        <v>4</v>
      </c>
      <c r="B8" s="4" t="s">
        <v>62</v>
      </c>
      <c r="C8" s="5" t="s">
        <v>63</v>
      </c>
      <c r="D8" s="11" t="s">
        <v>33</v>
      </c>
      <c r="E8" s="4" t="s">
        <v>27</v>
      </c>
      <c r="F8" s="6">
        <v>44217</v>
      </c>
      <c r="G8" s="6">
        <v>44217</v>
      </c>
      <c r="H8" s="7">
        <v>1</v>
      </c>
      <c r="I8" s="8">
        <v>1</v>
      </c>
      <c r="J8" s="8">
        <v>3000</v>
      </c>
      <c r="K8" s="8">
        <v>3000</v>
      </c>
      <c r="L8" s="8">
        <v>3000</v>
      </c>
      <c r="M8" s="8">
        <v>3000</v>
      </c>
      <c r="N8" s="9" t="s">
        <v>64</v>
      </c>
      <c r="O8" s="8">
        <v>0</v>
      </c>
      <c r="P8" s="8">
        <v>0</v>
      </c>
      <c r="Q8" s="4" t="s">
        <v>64</v>
      </c>
      <c r="R8" s="4" t="s">
        <v>65</v>
      </c>
      <c r="S8" s="10" t="str">
        <f>HYPERLINK("https://my.zakupki.prom.ua/cabinet/purchases/state_purchase/view/23146291")</f>
        <v>https://my.zakupki.prom.ua/cabinet/purchases/state_purchase/view/23146291</v>
      </c>
      <c r="T8" s="4" t="s">
        <v>28</v>
      </c>
      <c r="U8" s="4" t="s">
        <v>34</v>
      </c>
      <c r="V8" s="8">
        <v>3000</v>
      </c>
      <c r="W8" s="4" t="s">
        <v>29</v>
      </c>
      <c r="X8" s="4" t="s">
        <v>30</v>
      </c>
    </row>
    <row r="9" spans="1:24" ht="38.25">
      <c r="A9" s="7">
        <v>5</v>
      </c>
      <c r="B9" s="4" t="s">
        <v>66</v>
      </c>
      <c r="C9" s="5" t="s">
        <v>67</v>
      </c>
      <c r="D9" s="11" t="s">
        <v>68</v>
      </c>
      <c r="E9" s="4" t="s">
        <v>27</v>
      </c>
      <c r="F9" s="6">
        <v>44222</v>
      </c>
      <c r="G9" s="6">
        <v>44222</v>
      </c>
      <c r="H9" s="7">
        <v>1</v>
      </c>
      <c r="I9" s="8">
        <v>2</v>
      </c>
      <c r="J9" s="8">
        <v>1785.68</v>
      </c>
      <c r="K9" s="8">
        <v>892.84</v>
      </c>
      <c r="L9" s="8">
        <v>1785.68</v>
      </c>
      <c r="M9" s="8">
        <v>892.84</v>
      </c>
      <c r="N9" s="9" t="s">
        <v>69</v>
      </c>
      <c r="O9" s="8">
        <v>0</v>
      </c>
      <c r="P9" s="8">
        <v>0</v>
      </c>
      <c r="Q9" s="4" t="s">
        <v>69</v>
      </c>
      <c r="R9" s="4" t="s">
        <v>70</v>
      </c>
      <c r="S9" s="10" t="str">
        <f>HYPERLINK("https://my.zakupki.prom.ua/cabinet/purchases/state_purchase/view/23249697")</f>
        <v>https://my.zakupki.prom.ua/cabinet/purchases/state_purchase/view/23249697</v>
      </c>
      <c r="T9" s="4" t="s">
        <v>28</v>
      </c>
      <c r="U9" s="4" t="s">
        <v>71</v>
      </c>
      <c r="V9" s="8">
        <v>1785.68</v>
      </c>
      <c r="W9" s="4" t="s">
        <v>29</v>
      </c>
      <c r="X9" s="4" t="s">
        <v>30</v>
      </c>
    </row>
    <row r="10" spans="1:24" ht="38.25">
      <c r="A10" s="7">
        <v>6</v>
      </c>
      <c r="B10" s="4" t="s">
        <v>72</v>
      </c>
      <c r="C10" s="5" t="s">
        <v>73</v>
      </c>
      <c r="D10" s="11" t="s">
        <v>74</v>
      </c>
      <c r="E10" s="4" t="s">
        <v>27</v>
      </c>
      <c r="F10" s="6">
        <v>44235</v>
      </c>
      <c r="G10" s="6">
        <v>44235</v>
      </c>
      <c r="H10" s="7">
        <v>1</v>
      </c>
      <c r="I10" s="8">
        <v>1</v>
      </c>
      <c r="J10" s="8">
        <v>4800</v>
      </c>
      <c r="K10" s="8">
        <v>4800</v>
      </c>
      <c r="L10" s="8">
        <v>4800</v>
      </c>
      <c r="M10" s="8">
        <v>4800</v>
      </c>
      <c r="N10" s="9" t="s">
        <v>75</v>
      </c>
      <c r="O10" s="8">
        <v>0</v>
      </c>
      <c r="P10" s="8">
        <v>0</v>
      </c>
      <c r="Q10" s="4" t="s">
        <v>75</v>
      </c>
      <c r="R10" s="4" t="s">
        <v>76</v>
      </c>
      <c r="S10" s="10" t="str">
        <f>HYPERLINK("https://my.zakupki.prom.ua/cabinet/purchases/state_purchase/view/23745700")</f>
        <v>https://my.zakupki.prom.ua/cabinet/purchases/state_purchase/view/23745700</v>
      </c>
      <c r="T10" s="4" t="s">
        <v>28</v>
      </c>
      <c r="U10" s="4" t="s">
        <v>77</v>
      </c>
      <c r="V10" s="8">
        <v>4800</v>
      </c>
      <c r="W10" s="4" t="s">
        <v>29</v>
      </c>
      <c r="X10" s="4" t="s">
        <v>30</v>
      </c>
    </row>
    <row r="11" spans="1:24" ht="38.25">
      <c r="A11" s="7">
        <v>7</v>
      </c>
      <c r="B11" s="4" t="s">
        <v>78</v>
      </c>
      <c r="C11" s="5" t="s">
        <v>50</v>
      </c>
      <c r="D11" s="11" t="s">
        <v>51</v>
      </c>
      <c r="E11" s="4" t="s">
        <v>27</v>
      </c>
      <c r="F11" s="6">
        <v>44274</v>
      </c>
      <c r="G11" s="6">
        <v>44274</v>
      </c>
      <c r="H11" s="7">
        <v>1</v>
      </c>
      <c r="I11" s="8">
        <v>39</v>
      </c>
      <c r="J11" s="8">
        <v>11100</v>
      </c>
      <c r="K11" s="8">
        <v>284.61538461538464</v>
      </c>
      <c r="L11" s="8">
        <v>11100</v>
      </c>
      <c r="M11" s="8">
        <v>284.61538461538464</v>
      </c>
      <c r="N11" s="9" t="s">
        <v>79</v>
      </c>
      <c r="O11" s="8">
        <v>0</v>
      </c>
      <c r="P11" s="8">
        <v>0</v>
      </c>
      <c r="Q11" s="4" t="s">
        <v>79</v>
      </c>
      <c r="R11" s="4" t="s">
        <v>80</v>
      </c>
      <c r="S11" s="10" t="str">
        <f>HYPERLINK("https://my.zakupki.prom.ua/cabinet/purchases/state_purchase/view/25069415")</f>
        <v>https://my.zakupki.prom.ua/cabinet/purchases/state_purchase/view/25069415</v>
      </c>
      <c r="T11" s="4" t="s">
        <v>28</v>
      </c>
      <c r="U11" s="4" t="s">
        <v>81</v>
      </c>
      <c r="V11" s="8">
        <v>11100</v>
      </c>
      <c r="W11" s="4" t="s">
        <v>29</v>
      </c>
      <c r="X11" s="4" t="s">
        <v>35</v>
      </c>
    </row>
    <row r="12" spans="1:24" ht="38.25">
      <c r="A12" s="7">
        <v>8</v>
      </c>
      <c r="B12" s="4" t="s">
        <v>82</v>
      </c>
      <c r="C12" s="5" t="s">
        <v>83</v>
      </c>
      <c r="D12" s="11" t="s">
        <v>84</v>
      </c>
      <c r="E12" s="4" t="s">
        <v>27</v>
      </c>
      <c r="F12" s="6">
        <v>44294</v>
      </c>
      <c r="G12" s="6">
        <v>44294</v>
      </c>
      <c r="H12" s="7">
        <v>1</v>
      </c>
      <c r="I12" s="8">
        <v>87.921</v>
      </c>
      <c r="J12" s="8">
        <v>1312.49</v>
      </c>
      <c r="K12" s="8">
        <v>14.928060417875137</v>
      </c>
      <c r="L12" s="8">
        <v>1312.49</v>
      </c>
      <c r="M12" s="8">
        <v>14.928060417875137</v>
      </c>
      <c r="N12" s="9" t="s">
        <v>85</v>
      </c>
      <c r="O12" s="8">
        <v>0</v>
      </c>
      <c r="P12" s="8">
        <v>0</v>
      </c>
      <c r="Q12" s="4" t="s">
        <v>85</v>
      </c>
      <c r="R12" s="4" t="s">
        <v>86</v>
      </c>
      <c r="S12" s="10" t="str">
        <f>HYPERLINK("https://my.zakupki.prom.ua/cabinet/purchases/state_purchase/view/25644340")</f>
        <v>https://my.zakupki.prom.ua/cabinet/purchases/state_purchase/view/25644340</v>
      </c>
      <c r="T12" s="4" t="s">
        <v>28</v>
      </c>
      <c r="U12" s="4" t="s">
        <v>87</v>
      </c>
      <c r="V12" s="8">
        <v>1312.49</v>
      </c>
      <c r="W12" s="4" t="s">
        <v>29</v>
      </c>
      <c r="X12" s="4" t="s">
        <v>30</v>
      </c>
    </row>
    <row r="13" spans="1:24" ht="38.25">
      <c r="A13" s="7">
        <v>9</v>
      </c>
      <c r="B13" s="4" t="s">
        <v>88</v>
      </c>
      <c r="C13" s="5" t="s">
        <v>89</v>
      </c>
      <c r="D13" s="11" t="s">
        <v>90</v>
      </c>
      <c r="E13" s="4" t="s">
        <v>27</v>
      </c>
      <c r="F13" s="6">
        <v>44294</v>
      </c>
      <c r="G13" s="6">
        <v>44294</v>
      </c>
      <c r="H13" s="7">
        <v>1</v>
      </c>
      <c r="I13" s="8">
        <v>87.921</v>
      </c>
      <c r="J13" s="8">
        <v>910.51</v>
      </c>
      <c r="K13" s="8">
        <v>10.356001410357026</v>
      </c>
      <c r="L13" s="8">
        <v>910.51</v>
      </c>
      <c r="M13" s="8">
        <v>10.356001410357026</v>
      </c>
      <c r="N13" s="9" t="s">
        <v>85</v>
      </c>
      <c r="O13" s="8">
        <v>0</v>
      </c>
      <c r="P13" s="8">
        <v>0</v>
      </c>
      <c r="Q13" s="4" t="s">
        <v>85</v>
      </c>
      <c r="R13" s="4" t="s">
        <v>86</v>
      </c>
      <c r="S13" s="10" t="str">
        <f>HYPERLINK("https://my.zakupki.prom.ua/cabinet/purchases/state_purchase/view/25647472")</f>
        <v>https://my.zakupki.prom.ua/cabinet/purchases/state_purchase/view/25647472</v>
      </c>
      <c r="T13" s="4" t="s">
        <v>28</v>
      </c>
      <c r="U13" s="4" t="s">
        <v>91</v>
      </c>
      <c r="V13" s="8">
        <v>910.51</v>
      </c>
      <c r="W13" s="4" t="s">
        <v>29</v>
      </c>
      <c r="X13" s="4" t="s">
        <v>30</v>
      </c>
    </row>
    <row r="14" spans="1:24" ht="51">
      <c r="A14" s="7">
        <v>10</v>
      </c>
      <c r="B14" s="4" t="s">
        <v>92</v>
      </c>
      <c r="C14" s="5" t="s">
        <v>93</v>
      </c>
      <c r="D14" s="11" t="s">
        <v>40</v>
      </c>
      <c r="E14" s="4" t="s">
        <v>27</v>
      </c>
      <c r="F14" s="6">
        <v>44363</v>
      </c>
      <c r="G14" s="6">
        <v>44363</v>
      </c>
      <c r="H14" s="7">
        <v>1</v>
      </c>
      <c r="I14" s="8">
        <v>3</v>
      </c>
      <c r="J14" s="8">
        <v>498</v>
      </c>
      <c r="K14" s="8">
        <v>166</v>
      </c>
      <c r="L14" s="8">
        <v>498</v>
      </c>
      <c r="M14" s="8">
        <v>166</v>
      </c>
      <c r="N14" s="9" t="s">
        <v>41</v>
      </c>
      <c r="O14" s="8">
        <v>0</v>
      </c>
      <c r="P14" s="8">
        <v>0</v>
      </c>
      <c r="Q14" s="4" t="s">
        <v>41</v>
      </c>
      <c r="R14" s="4" t="s">
        <v>42</v>
      </c>
      <c r="S14" s="10" t="str">
        <f>HYPERLINK("https://my.zakupki.prom.ua/cabinet/purchases/state_purchase/view/27532644")</f>
        <v>https://my.zakupki.prom.ua/cabinet/purchases/state_purchase/view/27532644</v>
      </c>
      <c r="T14" s="4" t="s">
        <v>28</v>
      </c>
      <c r="U14" s="4" t="s">
        <v>43</v>
      </c>
      <c r="V14" s="8">
        <v>498</v>
      </c>
      <c r="W14" s="4" t="s">
        <v>29</v>
      </c>
      <c r="X14" s="4" t="s">
        <v>35</v>
      </c>
    </row>
    <row r="15" spans="1:24" ht="38.25">
      <c r="A15" s="7">
        <v>11</v>
      </c>
      <c r="B15" s="4" t="s">
        <v>94</v>
      </c>
      <c r="C15" s="5" t="s">
        <v>95</v>
      </c>
      <c r="D15" s="11" t="s">
        <v>52</v>
      </c>
      <c r="E15" s="4" t="s">
        <v>27</v>
      </c>
      <c r="F15" s="6">
        <v>44447</v>
      </c>
      <c r="G15" s="6">
        <v>44447</v>
      </c>
      <c r="H15" s="7">
        <v>1</v>
      </c>
      <c r="I15" s="8">
        <v>1</v>
      </c>
      <c r="J15" s="8">
        <v>1000</v>
      </c>
      <c r="K15" s="8">
        <v>1000</v>
      </c>
      <c r="L15" s="8">
        <v>1000</v>
      </c>
      <c r="M15" s="8">
        <v>1000</v>
      </c>
      <c r="N15" s="9" t="s">
        <v>53</v>
      </c>
      <c r="O15" s="8">
        <v>0</v>
      </c>
      <c r="P15" s="8">
        <v>0</v>
      </c>
      <c r="Q15" s="4" t="s">
        <v>53</v>
      </c>
      <c r="R15" s="4" t="s">
        <v>54</v>
      </c>
      <c r="S15" s="10" t="str">
        <f>HYPERLINK("https://my.zakupki.prom.ua/cabinet/purchases/state_purchase/view/29650466")</f>
        <v>https://my.zakupki.prom.ua/cabinet/purchases/state_purchase/view/29650466</v>
      </c>
      <c r="T15" s="4" t="s">
        <v>28</v>
      </c>
      <c r="U15" s="4" t="s">
        <v>96</v>
      </c>
      <c r="V15" s="8">
        <v>1000</v>
      </c>
      <c r="W15" s="4" t="s">
        <v>29</v>
      </c>
      <c r="X15" s="4" t="s">
        <v>35</v>
      </c>
    </row>
    <row r="16" spans="1:24" ht="63.75">
      <c r="A16" s="7">
        <v>12</v>
      </c>
      <c r="B16" s="4" t="s">
        <v>97</v>
      </c>
      <c r="C16" s="5" t="s">
        <v>98</v>
      </c>
      <c r="D16" s="11" t="s">
        <v>47</v>
      </c>
      <c r="E16" s="4" t="s">
        <v>27</v>
      </c>
      <c r="F16" s="6">
        <v>44477</v>
      </c>
      <c r="G16" s="6">
        <v>44477</v>
      </c>
      <c r="H16" s="7">
        <v>1</v>
      </c>
      <c r="I16" s="8">
        <v>1</v>
      </c>
      <c r="J16" s="8">
        <v>12840</v>
      </c>
      <c r="K16" s="8">
        <v>12840</v>
      </c>
      <c r="L16" s="8">
        <v>12840</v>
      </c>
      <c r="M16" s="8">
        <v>12840</v>
      </c>
      <c r="N16" s="9" t="s">
        <v>48</v>
      </c>
      <c r="O16" s="8">
        <v>0</v>
      </c>
      <c r="P16" s="8">
        <v>0</v>
      </c>
      <c r="Q16" s="4" t="s">
        <v>48</v>
      </c>
      <c r="R16" s="4" t="s">
        <v>49</v>
      </c>
      <c r="S16" s="10" t="str">
        <f>HYPERLINK("https://my.zakupki.prom.ua/cabinet/purchases/state_purchase/view/30623807")</f>
        <v>https://my.zakupki.prom.ua/cabinet/purchases/state_purchase/view/30623807</v>
      </c>
      <c r="T16" s="4" t="s">
        <v>28</v>
      </c>
      <c r="U16" s="4" t="s">
        <v>99</v>
      </c>
      <c r="V16" s="8">
        <v>12840</v>
      </c>
      <c r="W16" s="4" t="s">
        <v>29</v>
      </c>
      <c r="X16" s="4" t="s">
        <v>35</v>
      </c>
    </row>
  </sheetData>
  <sheetProtection/>
  <mergeCells count="1">
    <mergeCell ref="B2:C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</cp:lastModifiedBy>
  <dcterms:modified xsi:type="dcterms:W3CDTF">2021-10-29T17:03:18Z</dcterms:modified>
  <cp:category/>
  <cp:version/>
  <cp:contentType/>
  <cp:contentStatus/>
</cp:coreProperties>
</file>