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4\Для оприлюднення\"/>
    </mc:Choice>
  </mc:AlternateContent>
  <xr:revisionPtr revIDLastSave="0" documentId="13_ncr:1_{5D1E15C5-B1FA-476A-B219-500EF96C1F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9" i="1" l="1"/>
  <c r="X66" i="1"/>
  <c r="V66" i="1"/>
  <c r="X65" i="1"/>
  <c r="V65" i="1"/>
  <c r="X64" i="1"/>
  <c r="Y64" i="1" s="1"/>
  <c r="V64" i="1"/>
  <c r="W64" i="1" s="1"/>
  <c r="X63" i="1"/>
  <c r="Y63" i="1" s="1"/>
  <c r="V63" i="1"/>
  <c r="W63" i="1" s="1"/>
  <c r="X62" i="1"/>
  <c r="Y62" i="1" s="1"/>
  <c r="V62" i="1"/>
  <c r="W62" i="1" s="1"/>
  <c r="X61" i="1"/>
  <c r="Y61" i="1" s="1"/>
  <c r="W61" i="1"/>
  <c r="V61" i="1"/>
  <c r="X60" i="1"/>
  <c r="Y60" i="1" s="1"/>
  <c r="V60" i="1"/>
  <c r="W60" i="1" s="1"/>
  <c r="X59" i="1"/>
  <c r="Y59" i="1" s="1"/>
  <c r="W59" i="1"/>
  <c r="V59" i="1"/>
  <c r="Y58" i="1"/>
  <c r="X58" i="1"/>
  <c r="V58" i="1"/>
  <c r="W58" i="1" s="1"/>
  <c r="X57" i="1"/>
  <c r="Y57" i="1" s="1"/>
  <c r="V57" i="1"/>
  <c r="W57" i="1" s="1"/>
  <c r="X56" i="1"/>
  <c r="Y56" i="1" s="1"/>
  <c r="V56" i="1"/>
  <c r="W56" i="1" s="1"/>
  <c r="X55" i="1"/>
  <c r="Y55" i="1" s="1"/>
  <c r="W55" i="1"/>
  <c r="V55" i="1"/>
  <c r="X54" i="1"/>
  <c r="Y54" i="1" s="1"/>
  <c r="V54" i="1"/>
  <c r="W54" i="1"/>
  <c r="X53" i="1"/>
  <c r="Y53" i="1" s="1"/>
  <c r="V53" i="1"/>
  <c r="W53" i="1" s="1"/>
  <c r="X52" i="1"/>
  <c r="Y52" i="1" s="1"/>
  <c r="V52" i="1"/>
  <c r="W52" i="1" s="1"/>
  <c r="X51" i="1"/>
  <c r="Y51" i="1" s="1"/>
  <c r="V51" i="1"/>
  <c r="W51" i="1" s="1"/>
  <c r="X50" i="1"/>
  <c r="Y50" i="1" s="1"/>
  <c r="V50" i="1"/>
  <c r="W50" i="1" s="1"/>
  <c r="X49" i="1"/>
  <c r="Y49" i="1" s="1"/>
  <c r="V49" i="1"/>
  <c r="W49" i="1" s="1"/>
  <c r="X48" i="1"/>
  <c r="Y48" i="1" s="1"/>
  <c r="V48" i="1"/>
  <c r="W48" i="1" s="1"/>
  <c r="X47" i="1"/>
  <c r="Y47" i="1" s="1"/>
  <c r="V47" i="1"/>
  <c r="W47" i="1" s="1"/>
  <c r="X46" i="1"/>
  <c r="Y46" i="1" s="1"/>
  <c r="V46" i="1"/>
  <c r="W46" i="1" s="1"/>
  <c r="X45" i="1"/>
  <c r="Y45" i="1" s="1"/>
  <c r="V45" i="1"/>
  <c r="W45" i="1"/>
  <c r="X44" i="1"/>
  <c r="Y44" i="1" s="1"/>
  <c r="V44" i="1"/>
  <c r="W44" i="1" s="1"/>
  <c r="X43" i="1"/>
  <c r="V43" i="1"/>
  <c r="X42" i="1"/>
  <c r="Y42" i="1" s="1"/>
  <c r="V42" i="1"/>
  <c r="W42" i="1" s="1"/>
  <c r="X41" i="1"/>
  <c r="V41" i="1"/>
  <c r="X40" i="1"/>
  <c r="V40" i="1"/>
  <c r="X39" i="1"/>
  <c r="Y39" i="1" s="1"/>
  <c r="V39" i="1"/>
  <c r="W39" i="1" s="1"/>
  <c r="X38" i="1"/>
  <c r="Y38" i="1" s="1"/>
  <c r="V38" i="1"/>
  <c r="W38" i="1" s="1"/>
  <c r="X37" i="1"/>
  <c r="Y37" i="1" s="1"/>
  <c r="V37" i="1"/>
  <c r="W37" i="1" s="1"/>
  <c r="X36" i="1"/>
  <c r="Y36" i="1" s="1"/>
  <c r="V36" i="1"/>
  <c r="W36" i="1"/>
  <c r="X35" i="1"/>
  <c r="Y35" i="1" s="1"/>
  <c r="V35" i="1"/>
  <c r="W35" i="1" s="1"/>
  <c r="X34" i="1"/>
  <c r="Y34" i="1" s="1"/>
  <c r="V34" i="1"/>
  <c r="W34" i="1" s="1"/>
  <c r="X33" i="1"/>
  <c r="Y33" i="1" s="1"/>
  <c r="V33" i="1"/>
  <c r="W33" i="1" s="1"/>
  <c r="X32" i="1"/>
  <c r="Y32" i="1" s="1"/>
  <c r="V32" i="1"/>
  <c r="W32" i="1" s="1"/>
  <c r="X31" i="1"/>
  <c r="Y31" i="1" s="1"/>
  <c r="V31" i="1"/>
  <c r="W31" i="1" s="1"/>
  <c r="X30" i="1"/>
  <c r="Y30" i="1" s="1"/>
  <c r="V30" i="1"/>
  <c r="W30" i="1"/>
  <c r="X29" i="1"/>
  <c r="Y29" i="1" s="1"/>
  <c r="V29" i="1"/>
  <c r="W29" i="1" s="1"/>
  <c r="X28" i="1"/>
  <c r="Y28" i="1" s="1"/>
  <c r="W28" i="1"/>
  <c r="X27" i="1"/>
  <c r="Y27" i="1" s="1"/>
  <c r="V27" i="1"/>
  <c r="W27" i="1" s="1"/>
  <c r="X26" i="1"/>
  <c r="Y26" i="1" s="1"/>
  <c r="V26" i="1"/>
  <c r="W26" i="1" s="1"/>
  <c r="X25" i="1"/>
  <c r="Y25" i="1" s="1"/>
  <c r="V25" i="1"/>
  <c r="W25" i="1" s="1"/>
  <c r="X24" i="1"/>
  <c r="Y24" i="1" s="1"/>
  <c r="V24" i="1"/>
  <c r="W24" i="1" s="1"/>
  <c r="X23" i="1"/>
  <c r="Y23" i="1" s="1"/>
  <c r="V23" i="1"/>
  <c r="W23" i="1" s="1"/>
  <c r="X22" i="1"/>
  <c r="Y22" i="1" s="1"/>
  <c r="V22" i="1"/>
  <c r="X21" i="1"/>
  <c r="Y21" i="1" s="1"/>
  <c r="V21" i="1"/>
  <c r="W21" i="1" s="1"/>
  <c r="X20" i="1"/>
  <c r="Y20" i="1" s="1"/>
  <c r="V20" i="1"/>
  <c r="W20" i="1" s="1"/>
  <c r="X19" i="1"/>
  <c r="Y19" i="1" s="1"/>
  <c r="V19" i="1"/>
  <c r="W19" i="1" s="1"/>
  <c r="X18" i="1"/>
  <c r="V18" i="1"/>
  <c r="X17" i="1"/>
  <c r="Y17" i="1" s="1"/>
  <c r="V17" i="1"/>
  <c r="W17" i="1" s="1"/>
  <c r="X16" i="1"/>
  <c r="Y16" i="1" s="1"/>
  <c r="V16" i="1"/>
  <c r="W16" i="1"/>
  <c r="X15" i="1"/>
  <c r="Y15" i="1" s="1"/>
  <c r="W15" i="1"/>
  <c r="V15" i="1"/>
  <c r="X14" i="1"/>
  <c r="Y14" i="1" s="1"/>
  <c r="V14" i="1"/>
  <c r="W14" i="1" s="1"/>
  <c r="X13" i="1"/>
  <c r="Y13" i="1" s="1"/>
  <c r="V13" i="1"/>
  <c r="A5" i="1"/>
  <c r="W43" i="1" l="1"/>
  <c r="W13" i="1"/>
  <c r="W22" i="1"/>
  <c r="W18" i="1"/>
  <c r="Y43" i="1" l="1"/>
  <c r="Y41" i="1"/>
  <c r="W41" i="1"/>
  <c r="Y18" i="1"/>
  <c r="Y40" i="1" l="1"/>
  <c r="W40" i="1"/>
  <c r="W65" i="1" l="1"/>
  <c r="Y65" i="1"/>
  <c r="W66" i="1" l="1"/>
  <c r="Y66" i="1"/>
</calcChain>
</file>

<file path=xl/sharedStrings.xml><?xml version="1.0" encoding="utf-8"?>
<sst xmlns="http://schemas.openxmlformats.org/spreadsheetml/2006/main" count="108" uniqueCount="99">
  <si>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</si>
  <si>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</si>
  <si>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</si>
  <si>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</si>
  <si>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за ІV квартал 2023 року  (квартал, рік)</t>
  </si>
  <si>
    <t>грн.</t>
  </si>
  <si>
    <t>Показники </t>
  </si>
  <si>
    <t>Код рядка</t>
  </si>
  <si>
    <t>Звітний період (ІV квартал  2023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</si>
  <si>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</si>
  <si>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</si>
  <si>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</si>
  <si>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</si>
  <si>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</si>
  <si>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</si>
  <si>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</si>
  <si>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</si>
  <si>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</si>
  <si>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</si>
  <si>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доходи надавача за програмою медичних гарантій від НСЗУ</t>
  </si>
  <si>
    <t>1011</t>
  </si>
  <si>
    <t>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</si>
  <si>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</si>
  <si>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</si>
  <si>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</si>
  <si>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</si>
  <si>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</si>
  <si>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</si>
  <si>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</si>
  <si>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</si>
  <si>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благодійні внески, гранти та дарунки , гуманітарна допомога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</si>
  <si>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</si>
  <si>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</si>
  <si>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</si>
  <si>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</si>
  <si>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(повернення коштів)</t>
  </si>
  <si>
    <t xml:space="preserve">Інші надходження (депозит)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</si>
  <si>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</si>
  <si>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</si>
  <si>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</si>
  <si>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</si>
  <si>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</si>
  <si>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</si>
  <si>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</si>
  <si>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</si>
  <si>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</si>
  <si>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</si>
  <si>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</si>
  <si>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</si>
  <si>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</si>
  <si>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</si>
  <si>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</si>
  <si>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</si>
  <si>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</si>
  <si>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</si>
  <si>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</si>
  <si>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</si>
  <si>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</si>
  <si>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</si>
  <si>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</si>
  <si>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</si>
  <si>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</si>
  <si>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</si>
  <si>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</si>
  <si>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</si>
  <si>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</si>
  <si>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</si>
  <si>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</si>
  <si>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</si>
  <si>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</si>
  <si>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</si>
  <si>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</si>
  <si>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</si>
  <si>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</si>
  <si>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</si>
  <si>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</si>
  <si>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</si>
  <si>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</si>
  <si>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</si>
  <si>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</si>
  <si>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</si>
  <si>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</si>
  <si>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</si>
  <si>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</si>
  <si>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</si>
  <si>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</si>
  <si>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</si>
  <si>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</si>
  <si>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</si>
  <si>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</si>
  <si>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</si>
  <si>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</si>
  <si>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</si>
  <si>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</si>
  <si>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Ольга ШИЯТА</t>
  </si>
  <si>
    <t>(підпис)</t>
  </si>
  <si>
    <t xml:space="preserve">                  (П.І.Б.)</t>
  </si>
  <si>
    <t>Головний бухгалтер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</si>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</sst>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5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7" fillId="0" borderId="0" xfId="0" applyNumberFormat="1" applyFont="1" applyProtection="1">
      <protection locked="0"/>
    </xf>
    <xf numFmtId="0" fontId="13" fillId="0" borderId="2" xfId="0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0" xfId="1" applyFont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2" fillId="0" borderId="22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center"/>
    </xf>
    <xf numFmtId="0" fontId="2" fillId="0" borderId="22" xfId="1" applyFont="1" applyBorder="1" applyAlignment="1">
      <alignment horizontal="center"/>
    </xf>
  </cellXfs>
  <cellStyles count="2">
    <cellStyle name="Звичайний 2 2" xfId="1" xr:uid="{23F310B3-C912-430C-AE19-95E07E8B9C2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2/2021/&#1060;&#1110;&#1085;&#1087;&#1083;&#1072;&#1085;,%20&#1060;&#1110;&#1085;&#1079;&#1074;&#1110;&#1090;%20&#1079;&#1072;%204%20&#1082;&#1074;&#1072;&#1088;&#1090;&#1072;&#1083;%202021%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88;&#1072;&#1073;&#1086;&#1095;&#1072;&#1103;%20&#1087;&#1072;&#1087;&#1082;&#1072;\&#1060;&#1030;&#1053;&#1055;&#1051;&#1040;&#1053;&#1048;,%20&#1060;&#1030;&#1053;&#1047;&#1042;&#1030;&#1058;&#1048;%202019-2024\2023\&#1060;&#1030;&#1053;&#1055;&#1051;&#1040;&#1053;,%20&#1060;&#1030;&#1053;&#1047;&#1042;&#1030;&#1058;%20&#1047;&#1040;%202023%20&#1056;&#1030;&#1050;.xlsx" TargetMode="External"/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4/2023/&#1060;&#1030;&#1053;&#1055;&#1051;&#1040;&#1053;,%20&#1060;&#1030;&#1053;&#1047;&#1042;&#1030;&#1058;%20&#1047;&#1040;%202023%20&#1056;&#1030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інплан  2 кв"/>
      <sheetName val="Фінзвіт 2 кв"/>
      <sheetName val="Фінзвіт ІІІ кв"/>
      <sheetName val="ФІнплан 3 кв"/>
      <sheetName val="Фінплан 4 кв "/>
      <sheetName val="ФІНПЛАН РІК ( без прогноза)"/>
      <sheetName val="Фінзвіт 4 кв"/>
      <sheetName val="ФІНЗВІТ за 2020 рік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  <sheetName val="фін звіт"/>
    </sheetNames>
    <sheetDataSet>
      <sheetData sheetId="0" refreshError="1">
        <row r="15">
          <cell r="A15" t="str">
    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ект Фінансового плану"/>
      <sheetName val="ФІНПЛАН 2023 "/>
      <sheetName val="фінплан 1 кв"/>
      <sheetName val="фінзвіт 1 кв"/>
      <sheetName val="Лист3"/>
      <sheetName val="фінплан 2 кв"/>
      <sheetName val="фінзвіт 2 кв"/>
      <sheetName val="фінплан 3 кв"/>
      <sheetName val="фінзвіт 3 кв"/>
      <sheetName val="ФІНПЛАН за 2023"/>
      <sheetName val="ФІНЗВІТ за 4 КВ"/>
      <sheetName val="Лист4"/>
      <sheetName val="ФЗП 2023"/>
      <sheetName val="2240"/>
      <sheetName val="розр-нок дох. НСЗУ"/>
      <sheetName val="Лист6"/>
      <sheetName val="Адміністративні (довідково)"/>
      <sheetName val="Видатки (розшифровка)"/>
      <sheetName val="Капітальні видатки "/>
      <sheetName val="місь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>
            <v>25636432.469999999</v>
          </cell>
        </row>
        <row r="14">
          <cell r="D14">
            <v>25636432.469999999</v>
          </cell>
        </row>
        <row r="16">
          <cell r="D16">
            <v>5101470.21</v>
          </cell>
        </row>
        <row r="17">
          <cell r="D17">
            <v>5101470.21</v>
          </cell>
        </row>
        <row r="18">
          <cell r="D18">
            <v>3397224.0700000003</v>
          </cell>
        </row>
        <row r="21">
          <cell r="D21">
            <v>1902313.82</v>
          </cell>
        </row>
        <row r="22">
          <cell r="D22">
            <v>213.9</v>
          </cell>
        </row>
        <row r="23">
          <cell r="D23">
            <v>55454.19</v>
          </cell>
        </row>
        <row r="24">
          <cell r="D24">
            <v>125381.04</v>
          </cell>
        </row>
        <row r="25">
          <cell r="D25">
            <v>1313861.1200000001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19790382.989999998</v>
          </cell>
        </row>
        <row r="30">
          <cell r="D30">
            <v>4371897.25</v>
          </cell>
        </row>
        <row r="31">
          <cell r="D31">
            <v>246922.86</v>
          </cell>
        </row>
        <row r="32">
          <cell r="D32">
            <v>4977851.6399999997</v>
          </cell>
        </row>
        <row r="33">
          <cell r="D33">
            <v>177688.61</v>
          </cell>
        </row>
        <row r="34">
          <cell r="D34">
            <v>1295888.75</v>
          </cell>
        </row>
        <row r="36">
          <cell r="D36">
            <v>999512.05</v>
          </cell>
        </row>
        <row r="38">
          <cell r="D38">
            <v>1734359.09</v>
          </cell>
        </row>
        <row r="40">
          <cell r="D40">
            <v>34976105.829999998</v>
          </cell>
        </row>
        <row r="41">
          <cell r="D41">
            <v>34077780.289999999</v>
          </cell>
        </row>
        <row r="43">
          <cell r="D43">
            <v>342606.16</v>
          </cell>
        </row>
        <row r="44">
          <cell r="D44">
            <v>98829.83</v>
          </cell>
        </row>
        <row r="45">
          <cell r="D45">
            <v>243776.33</v>
          </cell>
        </row>
        <row r="46">
          <cell r="D46">
            <v>483277.05</v>
          </cell>
        </row>
        <row r="47">
          <cell r="D47">
            <v>0</v>
          </cell>
        </row>
        <row r="48">
          <cell r="D48">
            <v>424709.87</v>
          </cell>
        </row>
        <row r="49">
          <cell r="D49">
            <v>56712.37</v>
          </cell>
        </row>
        <row r="50">
          <cell r="D50">
            <v>1854.81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498372.92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498372.92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5">
          <cell r="D65">
            <v>898325.53999999911</v>
          </cell>
        </row>
        <row r="66">
          <cell r="D66">
            <v>898325.53999999911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tabSelected="1" topLeftCell="A25" zoomScale="90" zoomScaleNormal="90" workbookViewId="0">
      <selection activeCell="F31" sqref="F31"/>
    </sheetView>
  </sheetViews>
  <sheetFormatPr defaultColWidth="9.1796875" defaultRowHeight="17.5" x14ac:dyDescent="0.4"/>
  <cols>
    <col min="1" max="1" width="49.7265625" style="95" customWidth="1"/>
    <col min="2" max="2" width="7.453125" style="95" customWidth="1"/>
    <col min="3" max="3" width="16" style="3" customWidth="1"/>
    <col min="4" max="4" width="15.81640625" style="3" customWidth="1"/>
    <col min="5" max="5" width="15.6328125" style="3" customWidth="1"/>
    <col min="6" max="6" width="12.26953125" style="3" customWidth="1"/>
    <col min="7" max="7" width="16.54296875" style="3" customWidth="1"/>
    <col min="8" max="8" width="16.453125" style="3" customWidth="1"/>
    <col min="9" max="9" width="15.7265625" style="3" customWidth="1"/>
    <col min="10" max="10" width="14.7265625" style="3" customWidth="1"/>
    <col min="11" max="21" width="9.1796875" style="7" customWidth="1"/>
    <col min="22" max="22" width="14.81640625" style="7" customWidth="1"/>
    <col min="23" max="23" width="17.08984375" style="7" customWidth="1"/>
    <col min="24" max="24" width="13.81640625" style="7" customWidth="1"/>
    <col min="25" max="25" width="17.90625" style="7" customWidth="1"/>
    <col min="26" max="16384" width="9.1796875" style="7"/>
  </cols>
  <sheetData>
    <row r="1" spans="1:25" ht="18.75" customHeight="1" x14ac:dyDescent="0.4">
      <c r="A1" s="1"/>
      <c r="B1" s="1"/>
      <c r="C1" s="2"/>
      <c r="E1" s="4" t="s">
        <v>0</v>
      </c>
      <c r="F1" s="5"/>
      <c r="G1" s="5"/>
      <c r="H1" s="6"/>
    </row>
    <row r="2" spans="1:25" ht="13.9" customHeight="1" x14ac:dyDescent="0.4">
      <c r="A2" s="1"/>
      <c r="B2" s="1"/>
      <c r="C2" s="2"/>
      <c r="E2" s="99" t="s">
        <v>1</v>
      </c>
      <c r="F2" s="99"/>
      <c r="G2" s="99"/>
      <c r="H2" s="99"/>
      <c r="I2" s="99"/>
      <c r="J2" s="99"/>
    </row>
    <row r="3" spans="1:25" ht="33" customHeight="1" x14ac:dyDescent="0.4">
      <c r="A3" s="9"/>
      <c r="B3" s="1"/>
      <c r="C3" s="2"/>
      <c r="E3" s="8"/>
      <c r="F3" s="8"/>
      <c r="G3" s="8"/>
      <c r="H3" s="8"/>
      <c r="I3" s="8"/>
      <c r="J3" s="8"/>
    </row>
    <row r="4" spans="1:25" s="10" customFormat="1" ht="20.5" customHeight="1" x14ac:dyDescent="0.4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25" ht="28" customHeight="1" x14ac:dyDescent="0.4">
      <c r="A5" s="101" t="str">
        <f>'[1]Фінплан  2 кв'!A15:I15</f>
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25" ht="15.65" customHeight="1" x14ac:dyDescent="0.4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25" s="10" customFormat="1" ht="20.149999999999999" customHeight="1" x14ac:dyDescent="0.4">
      <c r="A7" s="103" t="s">
        <v>4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25" ht="20.149999999999999" customHeight="1" x14ac:dyDescent="0.4">
      <c r="A8" s="12"/>
      <c r="B8" s="13"/>
      <c r="C8" s="13"/>
      <c r="D8" s="13"/>
      <c r="E8" s="13"/>
      <c r="F8" s="13"/>
      <c r="I8" s="14"/>
      <c r="J8" s="3" t="s">
        <v>5</v>
      </c>
    </row>
    <row r="9" spans="1:25" ht="21" customHeight="1" x14ac:dyDescent="0.4">
      <c r="A9" s="104" t="s">
        <v>6</v>
      </c>
      <c r="B9" s="104" t="s">
        <v>7</v>
      </c>
      <c r="C9" s="105" t="s">
        <v>8</v>
      </c>
      <c r="D9" s="106"/>
      <c r="E9" s="106"/>
      <c r="F9" s="107"/>
      <c r="G9" s="108" t="s">
        <v>9</v>
      </c>
      <c r="H9" s="108"/>
      <c r="I9" s="108"/>
      <c r="J9" s="108"/>
    </row>
    <row r="10" spans="1:25" ht="34" customHeight="1" x14ac:dyDescent="0.4">
      <c r="A10" s="104"/>
      <c r="B10" s="104"/>
      <c r="C10" s="15" t="s">
        <v>10</v>
      </c>
      <c r="D10" s="15" t="s">
        <v>11</v>
      </c>
      <c r="E10" s="15" t="s">
        <v>12</v>
      </c>
      <c r="F10" s="16" t="s">
        <v>13</v>
      </c>
      <c r="G10" s="15" t="s">
        <v>10</v>
      </c>
      <c r="H10" s="15" t="s">
        <v>11</v>
      </c>
      <c r="I10" s="17" t="s">
        <v>12</v>
      </c>
      <c r="J10" s="16" t="s">
        <v>13</v>
      </c>
    </row>
    <row r="11" spans="1:25" x14ac:dyDescent="0.4">
      <c r="A11" s="18" t="s">
        <v>14</v>
      </c>
      <c r="B11" s="18" t="s">
        <v>15</v>
      </c>
      <c r="C11" s="18">
        <v>3</v>
      </c>
      <c r="D11" s="18">
        <v>4</v>
      </c>
      <c r="E11" s="18">
        <v>5</v>
      </c>
      <c r="F11" s="19">
        <v>6</v>
      </c>
      <c r="G11" s="20">
        <v>7</v>
      </c>
      <c r="H11" s="21">
        <v>8</v>
      </c>
      <c r="I11" s="21">
        <v>9</v>
      </c>
      <c r="J11" s="21">
        <v>10</v>
      </c>
    </row>
    <row r="12" spans="1:25" x14ac:dyDescent="0.4">
      <c r="A12" s="109" t="s">
        <v>16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25" ht="39" customHeight="1" x14ac:dyDescent="0.4">
      <c r="A13" s="22" t="s">
        <v>17</v>
      </c>
      <c r="B13" s="23" t="s">
        <v>18</v>
      </c>
      <c r="C13" s="24">
        <v>8468311.4100000001</v>
      </c>
      <c r="D13" s="24">
        <v>8468311.4100000001</v>
      </c>
      <c r="E13" s="24">
        <v>0</v>
      </c>
      <c r="F13" s="25">
        <v>100</v>
      </c>
      <c r="G13" s="24">
        <v>34104743.879999995</v>
      </c>
      <c r="H13" s="24">
        <v>34104743.879999995</v>
      </c>
      <c r="I13" s="24">
        <v>0</v>
      </c>
      <c r="J13" s="26">
        <v>100</v>
      </c>
      <c r="V13" s="7" t="e">
        <f>#REF!</f>
        <v>#REF!</v>
      </c>
      <c r="W13" s="27" t="e">
        <f t="shared" ref="W13:W44" si="0">V13-H13</f>
        <v>#REF!</v>
      </c>
      <c r="X13" s="7">
        <f>[2]Лист4!D13</f>
        <v>25636432.469999999</v>
      </c>
      <c r="Y13" s="27">
        <f t="shared" ref="Y13:Y44" si="1">X13-H13</f>
        <v>-8468311.4099999964</v>
      </c>
    </row>
    <row r="14" spans="1:25" ht="31.5" customHeight="1" x14ac:dyDescent="0.4">
      <c r="A14" s="28" t="s">
        <v>19</v>
      </c>
      <c r="B14" s="29" t="s">
        <v>20</v>
      </c>
      <c r="C14" s="30">
        <v>8468311.4100000001</v>
      </c>
      <c r="D14" s="30">
        <v>8468311.4100000001</v>
      </c>
      <c r="E14" s="24">
        <v>0</v>
      </c>
      <c r="F14" s="25">
        <v>100</v>
      </c>
      <c r="G14" s="30">
        <v>34104743.879999995</v>
      </c>
      <c r="H14" s="30">
        <v>34104743.879999995</v>
      </c>
      <c r="I14" s="24">
        <v>0</v>
      </c>
      <c r="J14" s="26">
        <v>100</v>
      </c>
      <c r="V14" s="7" t="e">
        <f>#REF!</f>
        <v>#REF!</v>
      </c>
      <c r="W14" s="27" t="e">
        <f t="shared" si="0"/>
        <v>#REF!</v>
      </c>
      <c r="X14" s="7">
        <f>[2]Лист4!D14</f>
        <v>25636432.469999999</v>
      </c>
      <c r="Y14" s="27">
        <f t="shared" si="1"/>
        <v>-8468311.4099999964</v>
      </c>
    </row>
    <row r="15" spans="1:25" x14ac:dyDescent="0.4">
      <c r="A15" s="31" t="s">
        <v>21</v>
      </c>
      <c r="B15" s="32" t="s">
        <v>22</v>
      </c>
      <c r="C15" s="30">
        <v>0</v>
      </c>
      <c r="D15" s="33">
        <v>0</v>
      </c>
      <c r="E15" s="24">
        <v>0</v>
      </c>
      <c r="F15" s="25">
        <v>0</v>
      </c>
      <c r="G15" s="30">
        <v>0</v>
      </c>
      <c r="H15" s="34">
        <v>0</v>
      </c>
      <c r="I15" s="24">
        <v>0</v>
      </c>
      <c r="J15" s="26">
        <v>0</v>
      </c>
      <c r="V15" s="7" t="e">
        <f>#REF!</f>
        <v>#REF!</v>
      </c>
      <c r="W15" s="27" t="e">
        <f t="shared" si="0"/>
        <v>#REF!</v>
      </c>
      <c r="X15" s="7">
        <f>[2]Лист4!D15</f>
        <v>0</v>
      </c>
      <c r="Y15" s="27">
        <f t="shared" si="1"/>
        <v>0</v>
      </c>
    </row>
    <row r="16" spans="1:25" ht="30" x14ac:dyDescent="0.4">
      <c r="A16" s="35" t="s">
        <v>23</v>
      </c>
      <c r="B16" s="36" t="s">
        <v>24</v>
      </c>
      <c r="C16" s="37">
        <v>1347311</v>
      </c>
      <c r="D16" s="37">
        <v>2732708.86</v>
      </c>
      <c r="E16" s="38">
        <v>1385397.8599999999</v>
      </c>
      <c r="F16" s="39">
        <v>202.82687961428354</v>
      </c>
      <c r="G16" s="37">
        <v>7834821</v>
      </c>
      <c r="H16" s="37">
        <v>7834179.0700000003</v>
      </c>
      <c r="I16" s="38">
        <v>-641.92999999970198</v>
      </c>
      <c r="J16" s="40">
        <v>99.99180670496493</v>
      </c>
      <c r="V16" s="7" t="e">
        <f>#REF!</f>
        <v>#REF!</v>
      </c>
      <c r="W16" s="27" t="e">
        <f t="shared" si="0"/>
        <v>#REF!</v>
      </c>
      <c r="X16" s="7">
        <f>[2]Лист4!D16</f>
        <v>5101470.21</v>
      </c>
      <c r="Y16" s="27">
        <f t="shared" si="1"/>
        <v>-2732708.8600000003</v>
      </c>
    </row>
    <row r="17" spans="1:25" x14ac:dyDescent="0.4">
      <c r="A17" s="31" t="s">
        <v>25</v>
      </c>
      <c r="B17" s="41" t="s">
        <v>26</v>
      </c>
      <c r="C17" s="30">
        <v>1347311</v>
      </c>
      <c r="D17" s="24">
        <v>2732708.86</v>
      </c>
      <c r="E17" s="38">
        <v>1385397.8599999999</v>
      </c>
      <c r="F17" s="39">
        <v>202.82687961428354</v>
      </c>
      <c r="G17" s="30">
        <v>7834821</v>
      </c>
      <c r="H17" s="24">
        <v>7834179.0700000003</v>
      </c>
      <c r="I17" s="24">
        <v>-641.92999999970198</v>
      </c>
      <c r="J17" s="26">
        <v>99.99180670496493</v>
      </c>
      <c r="V17" s="7" t="e">
        <f>#REF!</f>
        <v>#REF!</v>
      </c>
      <c r="W17" s="27" t="e">
        <f t="shared" si="0"/>
        <v>#REF!</v>
      </c>
      <c r="X17" s="7">
        <f>[2]Лист4!D17</f>
        <v>5101470.21</v>
      </c>
      <c r="Y17" s="27">
        <f t="shared" si="1"/>
        <v>-2732708.8600000003</v>
      </c>
    </row>
    <row r="18" spans="1:25" x14ac:dyDescent="0.4">
      <c r="A18" s="42" t="s">
        <v>27</v>
      </c>
      <c r="B18" s="43">
        <v>1030</v>
      </c>
      <c r="C18" s="44">
        <v>1219129.03</v>
      </c>
      <c r="D18" s="44">
        <v>1243936.05</v>
      </c>
      <c r="E18" s="24">
        <v>24807.020000000019</v>
      </c>
      <c r="F18" s="26">
        <v>102.03481496950326</v>
      </c>
      <c r="G18" s="44">
        <v>4646959.5999999996</v>
      </c>
      <c r="H18" s="44">
        <v>4641160.120000001</v>
      </c>
      <c r="I18" s="24">
        <v>-5799.4799999985844</v>
      </c>
      <c r="J18" s="26">
        <v>99.875198398540007</v>
      </c>
      <c r="V18" s="7" t="e">
        <f>#REF!</f>
        <v>#REF!</v>
      </c>
      <c r="W18" s="27" t="e">
        <f t="shared" si="0"/>
        <v>#REF!</v>
      </c>
      <c r="X18" s="7">
        <f>[2]Лист4!D18</f>
        <v>3397224.0700000003</v>
      </c>
      <c r="Y18" s="27">
        <f t="shared" si="1"/>
        <v>-1243936.0500000007</v>
      </c>
    </row>
    <row r="19" spans="1:25" ht="44.5" customHeight="1" x14ac:dyDescent="0.4">
      <c r="A19" s="45" t="s">
        <v>28</v>
      </c>
      <c r="B19" s="46">
        <v>1031</v>
      </c>
      <c r="C19" s="30">
        <v>0</v>
      </c>
      <c r="D19" s="47">
        <v>0</v>
      </c>
      <c r="E19" s="24">
        <v>0</v>
      </c>
      <c r="F19" s="48">
        <v>0</v>
      </c>
      <c r="G19" s="30">
        <v>0</v>
      </c>
      <c r="H19" s="47">
        <v>0</v>
      </c>
      <c r="I19" s="24">
        <v>0</v>
      </c>
      <c r="J19" s="26">
        <v>0</v>
      </c>
      <c r="V19" s="7" t="e">
        <f>#REF!</f>
        <v>#REF!</v>
      </c>
      <c r="W19" s="27" t="e">
        <f t="shared" si="0"/>
        <v>#REF!</v>
      </c>
      <c r="X19" s="7">
        <f>[2]Лист4!D19</f>
        <v>0</v>
      </c>
      <c r="Y19" s="27">
        <f t="shared" si="1"/>
        <v>0</v>
      </c>
    </row>
    <row r="20" spans="1:25" ht="31.5" x14ac:dyDescent="0.4">
      <c r="A20" s="45" t="s">
        <v>29</v>
      </c>
      <c r="B20" s="46">
        <v>1032</v>
      </c>
      <c r="C20" s="30">
        <v>0</v>
      </c>
      <c r="D20" s="47">
        <v>0</v>
      </c>
      <c r="E20" s="24">
        <v>0</v>
      </c>
      <c r="F20" s="25">
        <v>0</v>
      </c>
      <c r="G20" s="30">
        <v>0</v>
      </c>
      <c r="H20" s="47">
        <v>0</v>
      </c>
      <c r="I20" s="24">
        <v>0</v>
      </c>
      <c r="J20" s="26">
        <v>0</v>
      </c>
      <c r="V20" s="7" t="e">
        <f>#REF!</f>
        <v>#REF!</v>
      </c>
      <c r="W20" s="27" t="e">
        <f t="shared" si="0"/>
        <v>#REF!</v>
      </c>
      <c r="X20" s="7">
        <f>[2]Лист4!D20</f>
        <v>0</v>
      </c>
      <c r="Y20" s="27">
        <f t="shared" si="1"/>
        <v>0</v>
      </c>
    </row>
    <row r="21" spans="1:25" ht="33" customHeight="1" x14ac:dyDescent="0.4">
      <c r="A21" s="45" t="s">
        <v>30</v>
      </c>
      <c r="B21" s="46">
        <v>1033</v>
      </c>
      <c r="C21" s="30">
        <v>799214.71</v>
      </c>
      <c r="D21" s="47">
        <v>811900.89</v>
      </c>
      <c r="E21" s="24">
        <v>12686.180000000051</v>
      </c>
      <c r="F21" s="25">
        <v>101.58733064360139</v>
      </c>
      <c r="G21" s="30">
        <v>2714214.71</v>
      </c>
      <c r="H21" s="47">
        <v>2714214.71</v>
      </c>
      <c r="I21" s="24">
        <v>0</v>
      </c>
      <c r="J21" s="26">
        <v>100</v>
      </c>
      <c r="V21" s="7" t="e">
        <f>#REF!</f>
        <v>#REF!</v>
      </c>
      <c r="W21" s="27" t="e">
        <f t="shared" si="0"/>
        <v>#REF!</v>
      </c>
      <c r="X21" s="7">
        <f>[2]Лист4!D21</f>
        <v>1902313.82</v>
      </c>
      <c r="Y21" s="27">
        <f t="shared" si="1"/>
        <v>-811900.8899999999</v>
      </c>
    </row>
    <row r="22" spans="1:25" x14ac:dyDescent="0.4">
      <c r="A22" s="45" t="s">
        <v>31</v>
      </c>
      <c r="B22" s="46">
        <v>1034</v>
      </c>
      <c r="C22" s="30">
        <v>0</v>
      </c>
      <c r="D22" s="47">
        <v>0</v>
      </c>
      <c r="E22" s="24">
        <v>0</v>
      </c>
      <c r="F22" s="25">
        <v>0</v>
      </c>
      <c r="G22" s="30">
        <v>213.9</v>
      </c>
      <c r="H22" s="47">
        <v>213.9</v>
      </c>
      <c r="I22" s="24">
        <v>0</v>
      </c>
      <c r="J22" s="26">
        <v>100</v>
      </c>
      <c r="V22" s="7" t="e">
        <f>#REF!</f>
        <v>#REF!</v>
      </c>
      <c r="W22" s="27" t="e">
        <f t="shared" si="0"/>
        <v>#REF!</v>
      </c>
      <c r="X22" s="7">
        <f>[2]Лист4!D22</f>
        <v>213.9</v>
      </c>
      <c r="Y22" s="27">
        <f t="shared" si="1"/>
        <v>0</v>
      </c>
    </row>
    <row r="23" spans="1:25" ht="31.5" x14ac:dyDescent="0.4">
      <c r="A23" s="45" t="s">
        <v>32</v>
      </c>
      <c r="B23" s="46">
        <v>1035</v>
      </c>
      <c r="C23" s="30">
        <v>6334.1100000000006</v>
      </c>
      <c r="D23" s="47">
        <v>10494.01</v>
      </c>
      <c r="E23" s="24">
        <v>4159.8999999999996</v>
      </c>
      <c r="F23" s="25">
        <v>165.6745778017748</v>
      </c>
      <c r="G23" s="30">
        <v>68127.78</v>
      </c>
      <c r="H23" s="47">
        <v>65948.2</v>
      </c>
      <c r="I23" s="24">
        <v>-2179.5800000000017</v>
      </c>
      <c r="J23" s="26">
        <v>96.8007470667619</v>
      </c>
      <c r="V23" s="7" t="e">
        <f>#REF!</f>
        <v>#REF!</v>
      </c>
      <c r="W23" s="27" t="e">
        <f t="shared" si="0"/>
        <v>#REF!</v>
      </c>
      <c r="X23" s="7">
        <f>[2]Лист4!D23</f>
        <v>55454.19</v>
      </c>
      <c r="Y23" s="27">
        <f t="shared" si="1"/>
        <v>-10494.009999999995</v>
      </c>
    </row>
    <row r="24" spans="1:25" ht="31" x14ac:dyDescent="0.4">
      <c r="A24" s="31" t="s">
        <v>33</v>
      </c>
      <c r="B24" s="46">
        <v>1036</v>
      </c>
      <c r="C24" s="30">
        <v>72183.039999999994</v>
      </c>
      <c r="D24" s="49">
        <v>68605.100000000006</v>
      </c>
      <c r="E24" s="38">
        <v>-3577.9399999999878</v>
      </c>
      <c r="F24" s="39">
        <v>95.043240074122693</v>
      </c>
      <c r="G24" s="30">
        <v>197606.03999999998</v>
      </c>
      <c r="H24" s="49">
        <v>193986.14</v>
      </c>
      <c r="I24" s="38">
        <v>-3619.8999999999651</v>
      </c>
      <c r="J24" s="40">
        <v>98.168122796246521</v>
      </c>
      <c r="V24" s="7" t="e">
        <f>#REF!</f>
        <v>#REF!</v>
      </c>
      <c r="W24" s="27" t="e">
        <f t="shared" si="0"/>
        <v>#REF!</v>
      </c>
      <c r="X24" s="7">
        <f>[2]Лист4!D24</f>
        <v>125381.04</v>
      </c>
      <c r="Y24" s="27">
        <f t="shared" si="1"/>
        <v>-68605.10000000002</v>
      </c>
    </row>
    <row r="25" spans="1:25" ht="31.5" x14ac:dyDescent="0.4">
      <c r="A25" s="50" t="s">
        <v>34</v>
      </c>
      <c r="B25" s="51">
        <v>1037</v>
      </c>
      <c r="C25" s="30">
        <v>162291.34999999998</v>
      </c>
      <c r="D25" s="49">
        <v>173830.23</v>
      </c>
      <c r="E25" s="38">
        <v>11538.880000000034</v>
      </c>
      <c r="F25" s="39">
        <v>107.10997844309018</v>
      </c>
      <c r="G25" s="30">
        <v>1487691.35</v>
      </c>
      <c r="H25" s="49">
        <v>1487691.35</v>
      </c>
      <c r="I25" s="38">
        <v>0</v>
      </c>
      <c r="J25" s="40">
        <v>100</v>
      </c>
      <c r="V25" s="7" t="e">
        <f>#REF!</f>
        <v>#REF!</v>
      </c>
      <c r="W25" s="27" t="e">
        <f t="shared" si="0"/>
        <v>#REF!</v>
      </c>
      <c r="X25" s="7">
        <f>[2]Лист4!D25</f>
        <v>1313861.1200000001</v>
      </c>
      <c r="Y25" s="27">
        <f t="shared" si="1"/>
        <v>-173830.22999999998</v>
      </c>
    </row>
    <row r="26" spans="1:25" x14ac:dyDescent="0.4">
      <c r="A26" s="45" t="s">
        <v>35</v>
      </c>
      <c r="B26" s="46">
        <v>1038</v>
      </c>
      <c r="C26" s="30">
        <v>0</v>
      </c>
      <c r="D26" s="47">
        <v>0</v>
      </c>
      <c r="E26" s="38">
        <v>0</v>
      </c>
      <c r="F26" s="39">
        <v>0</v>
      </c>
      <c r="G26" s="30">
        <v>0</v>
      </c>
      <c r="H26" s="47">
        <v>0</v>
      </c>
      <c r="I26" s="38">
        <v>0</v>
      </c>
      <c r="J26" s="40">
        <v>0</v>
      </c>
      <c r="V26" s="7" t="e">
        <f>#REF!</f>
        <v>#REF!</v>
      </c>
      <c r="W26" s="27" t="e">
        <f t="shared" si="0"/>
        <v>#REF!</v>
      </c>
      <c r="X26" s="7">
        <f>[2]Лист4!D26</f>
        <v>0</v>
      </c>
      <c r="Y26" s="27">
        <f t="shared" si="1"/>
        <v>0</v>
      </c>
    </row>
    <row r="27" spans="1:25" x14ac:dyDescent="0.4">
      <c r="A27" s="45" t="s">
        <v>36</v>
      </c>
      <c r="B27" s="52">
        <v>1039</v>
      </c>
      <c r="C27" s="30">
        <v>179105.82</v>
      </c>
      <c r="D27" s="53">
        <v>179105.82</v>
      </c>
      <c r="E27" s="38">
        <v>0</v>
      </c>
      <c r="F27" s="39">
        <v>100</v>
      </c>
      <c r="G27" s="30">
        <v>179105.82</v>
      </c>
      <c r="H27" s="53">
        <v>179105.82</v>
      </c>
      <c r="I27" s="38">
        <v>0</v>
      </c>
      <c r="J27" s="40">
        <v>100</v>
      </c>
      <c r="V27" s="7" t="e">
        <f>#REF!</f>
        <v>#REF!</v>
      </c>
      <c r="W27" s="27" t="e">
        <f t="shared" si="0"/>
        <v>#REF!</v>
      </c>
      <c r="X27" s="7">
        <f>[2]Лист4!D27</f>
        <v>0</v>
      </c>
      <c r="Y27" s="27">
        <f t="shared" si="1"/>
        <v>-179105.82</v>
      </c>
    </row>
    <row r="28" spans="1:25" x14ac:dyDescent="0.4">
      <c r="A28" s="112" t="s">
        <v>37</v>
      </c>
      <c r="B28" s="112"/>
      <c r="C28" s="112"/>
      <c r="D28" s="112"/>
      <c r="E28" s="112"/>
      <c r="F28" s="112"/>
      <c r="G28" s="112"/>
      <c r="H28" s="112"/>
      <c r="I28" s="112"/>
      <c r="J28" s="112"/>
      <c r="W28" s="27">
        <f t="shared" si="0"/>
        <v>0</v>
      </c>
      <c r="X28" s="7">
        <f>[2]Лист4!D28</f>
        <v>0</v>
      </c>
      <c r="Y28" s="27">
        <f t="shared" si="1"/>
        <v>0</v>
      </c>
    </row>
    <row r="29" spans="1:25" x14ac:dyDescent="0.4">
      <c r="A29" s="55" t="s">
        <v>38</v>
      </c>
      <c r="B29" s="56">
        <v>1040</v>
      </c>
      <c r="C29" s="30">
        <v>6189796</v>
      </c>
      <c r="D29" s="57">
        <v>6529328.25</v>
      </c>
      <c r="E29" s="44">
        <v>339532.25</v>
      </c>
      <c r="F29" s="48">
        <v>105.48535444463761</v>
      </c>
      <c r="G29" s="30">
        <v>26320610</v>
      </c>
      <c r="H29" s="57">
        <v>26319711.239999998</v>
      </c>
      <c r="I29" s="44">
        <v>-898.76000000163913</v>
      </c>
      <c r="J29" s="58">
        <v>99.996585337497862</v>
      </c>
      <c r="V29" s="7" t="e">
        <f>#REF!</f>
        <v>#REF!</v>
      </c>
      <c r="W29" s="27" t="e">
        <f t="shared" si="0"/>
        <v>#REF!</v>
      </c>
      <c r="X29" s="7">
        <f>[2]Лист4!D29</f>
        <v>19790382.989999998</v>
      </c>
      <c r="Y29" s="27">
        <f t="shared" si="1"/>
        <v>-6529328.25</v>
      </c>
    </row>
    <row r="30" spans="1:25" ht="18.649999999999999" customHeight="1" x14ac:dyDescent="0.4">
      <c r="A30" s="28" t="s">
        <v>39</v>
      </c>
      <c r="B30" s="59">
        <v>1050</v>
      </c>
      <c r="C30" s="30">
        <v>1310794</v>
      </c>
      <c r="D30" s="33">
        <v>1404327.64</v>
      </c>
      <c r="E30" s="24">
        <v>93533.639999999898</v>
      </c>
      <c r="F30" s="25">
        <v>107.13564755407789</v>
      </c>
      <c r="G30" s="30">
        <v>5776394</v>
      </c>
      <c r="H30" s="33">
        <v>5776224.8899999997</v>
      </c>
      <c r="I30" s="24">
        <v>-169.11000000033528</v>
      </c>
      <c r="J30" s="26">
        <v>99.997072394992443</v>
      </c>
      <c r="V30" s="7" t="e">
        <f>#REF!</f>
        <v>#REF!</v>
      </c>
      <c r="W30" s="27" t="e">
        <f t="shared" si="0"/>
        <v>#REF!</v>
      </c>
      <c r="X30" s="7">
        <f>[2]Лист4!D30</f>
        <v>4371897.25</v>
      </c>
      <c r="Y30" s="27">
        <f t="shared" si="1"/>
        <v>-1404327.6399999997</v>
      </c>
    </row>
    <row r="31" spans="1:25" x14ac:dyDescent="0.4">
      <c r="A31" s="28" t="s">
        <v>40</v>
      </c>
      <c r="B31" s="59">
        <v>1060</v>
      </c>
      <c r="C31" s="30">
        <v>41900</v>
      </c>
      <c r="D31" s="60">
        <v>47432.61</v>
      </c>
      <c r="E31" s="24">
        <v>5532.6100000000006</v>
      </c>
      <c r="F31" s="25">
        <v>113.20431980906922</v>
      </c>
      <c r="G31" s="30">
        <v>294400</v>
      </c>
      <c r="H31" s="60">
        <v>294355.46999999997</v>
      </c>
      <c r="I31" s="24">
        <v>-44.53000000002794</v>
      </c>
      <c r="J31" s="26">
        <v>99.984874320652168</v>
      </c>
      <c r="V31" s="7" t="e">
        <f>#REF!</f>
        <v>#REF!</v>
      </c>
      <c r="W31" s="27" t="e">
        <f t="shared" si="0"/>
        <v>#REF!</v>
      </c>
      <c r="X31" s="7">
        <f>[2]Лист4!D31</f>
        <v>246922.86</v>
      </c>
      <c r="Y31" s="27">
        <f t="shared" si="1"/>
        <v>-47432.609999999986</v>
      </c>
    </row>
    <row r="32" spans="1:25" ht="22" customHeight="1" x14ac:dyDescent="0.4">
      <c r="A32" s="28" t="s">
        <v>41</v>
      </c>
      <c r="B32" s="59">
        <v>1070</v>
      </c>
      <c r="C32" s="30">
        <v>1653400</v>
      </c>
      <c r="D32" s="60">
        <v>1680497.95</v>
      </c>
      <c r="E32" s="24">
        <v>27097.949999999953</v>
      </c>
      <c r="F32" s="25">
        <v>101.63892282569252</v>
      </c>
      <c r="G32" s="30">
        <v>6658400</v>
      </c>
      <c r="H32" s="60">
        <v>6658349.5899999999</v>
      </c>
      <c r="I32" s="24">
        <v>-50.410000000149012</v>
      </c>
      <c r="J32" s="26">
        <v>99.99924291120989</v>
      </c>
      <c r="V32" s="7" t="e">
        <f>#REF!</f>
        <v>#REF!</v>
      </c>
      <c r="W32" s="27" t="e">
        <f t="shared" si="0"/>
        <v>#REF!</v>
      </c>
      <c r="X32" s="7">
        <f>[2]Лист4!D32</f>
        <v>4977851.6399999997</v>
      </c>
      <c r="Y32" s="27">
        <f t="shared" si="1"/>
        <v>-1680497.9500000002</v>
      </c>
    </row>
    <row r="33" spans="1:25" ht="18" customHeight="1" x14ac:dyDescent="0.4">
      <c r="A33" s="28" t="s">
        <v>42</v>
      </c>
      <c r="B33" s="59">
        <v>1080</v>
      </c>
      <c r="C33" s="30">
        <v>51100</v>
      </c>
      <c r="D33" s="60">
        <v>52353</v>
      </c>
      <c r="E33" s="24">
        <v>1253</v>
      </c>
      <c r="F33" s="25">
        <v>102.45205479452055</v>
      </c>
      <c r="G33" s="30">
        <v>230100</v>
      </c>
      <c r="H33" s="60">
        <v>230041.61</v>
      </c>
      <c r="I33" s="24">
        <v>-58.39000000001397</v>
      </c>
      <c r="J33" s="26">
        <v>99.974624076488467</v>
      </c>
      <c r="V33" s="7" t="e">
        <f>#REF!</f>
        <v>#REF!</v>
      </c>
      <c r="W33" s="27" t="e">
        <f t="shared" si="0"/>
        <v>#REF!</v>
      </c>
      <c r="X33" s="7">
        <f>[2]Лист4!D33</f>
        <v>177688.61</v>
      </c>
      <c r="Y33" s="27">
        <f t="shared" si="1"/>
        <v>-52353</v>
      </c>
    </row>
    <row r="34" spans="1:25" ht="18" customHeight="1" x14ac:dyDescent="0.4">
      <c r="A34" s="28" t="s">
        <v>43</v>
      </c>
      <c r="B34" s="59">
        <v>1090</v>
      </c>
      <c r="C34" s="30">
        <v>1049319</v>
      </c>
      <c r="D34" s="60">
        <v>1161963.21</v>
      </c>
      <c r="E34" s="24">
        <v>112644.20999999996</v>
      </c>
      <c r="F34" s="25">
        <v>110.73498240287272</v>
      </c>
      <c r="G34" s="30">
        <v>2453847</v>
      </c>
      <c r="H34" s="60">
        <v>2453829.96</v>
      </c>
      <c r="I34" s="24">
        <v>-17.040000000037253</v>
      </c>
      <c r="J34" s="26">
        <v>99.999305580176753</v>
      </c>
      <c r="V34" s="7" t="e">
        <f>#REF!</f>
        <v>#REF!</v>
      </c>
      <c r="W34" s="27" t="e">
        <f t="shared" si="0"/>
        <v>#REF!</v>
      </c>
      <c r="X34" s="7">
        <f>[2]Лист4!D34</f>
        <v>1295888.75</v>
      </c>
      <c r="Y34" s="27">
        <f t="shared" si="1"/>
        <v>-1157941.21</v>
      </c>
    </row>
    <row r="35" spans="1:25" ht="19.899999999999999" customHeight="1" x14ac:dyDescent="0.4">
      <c r="A35" s="28" t="s">
        <v>44</v>
      </c>
      <c r="B35" s="59">
        <v>1100</v>
      </c>
      <c r="C35" s="30">
        <v>0</v>
      </c>
      <c r="D35" s="60">
        <v>0</v>
      </c>
      <c r="E35" s="24">
        <v>0</v>
      </c>
      <c r="F35" s="25">
        <v>0</v>
      </c>
      <c r="G35" s="30">
        <v>0</v>
      </c>
      <c r="H35" s="60">
        <v>0</v>
      </c>
      <c r="I35" s="24">
        <v>0</v>
      </c>
      <c r="J35" s="26">
        <v>0</v>
      </c>
      <c r="V35" s="7" t="e">
        <f>#REF!</f>
        <v>#REF!</v>
      </c>
      <c r="W35" s="27" t="e">
        <f t="shared" si="0"/>
        <v>#REF!</v>
      </c>
      <c r="X35" s="7">
        <f>[2]Лист4!D35</f>
        <v>0</v>
      </c>
      <c r="Y35" s="27">
        <f t="shared" si="1"/>
        <v>0</v>
      </c>
    </row>
    <row r="36" spans="1:25" ht="18" customHeight="1" x14ac:dyDescent="0.4">
      <c r="A36" s="28" t="s">
        <v>45</v>
      </c>
      <c r="B36" s="59">
        <v>1110</v>
      </c>
      <c r="C36" s="30">
        <v>76048.41</v>
      </c>
      <c r="D36" s="60">
        <v>537123.46</v>
      </c>
      <c r="E36" s="24">
        <v>461075.04999999993</v>
      </c>
      <c r="F36" s="25">
        <v>706.29150563437145</v>
      </c>
      <c r="G36" s="30">
        <v>1540255.41</v>
      </c>
      <c r="H36" s="60">
        <v>1536635.51</v>
      </c>
      <c r="I36" s="24">
        <v>-3619.8999999999069</v>
      </c>
      <c r="J36" s="26">
        <v>99.764980536572182</v>
      </c>
      <c r="V36" s="7" t="e">
        <f>#REF!</f>
        <v>#REF!</v>
      </c>
      <c r="W36" s="27" t="e">
        <f t="shared" si="0"/>
        <v>#REF!</v>
      </c>
      <c r="X36" s="7">
        <f>[2]Лист4!D36</f>
        <v>999512.05</v>
      </c>
      <c r="Y36" s="27">
        <f t="shared" si="1"/>
        <v>-537123.46</v>
      </c>
    </row>
    <row r="37" spans="1:25" ht="45.65" customHeight="1" x14ac:dyDescent="0.4">
      <c r="A37" s="61" t="s">
        <v>46</v>
      </c>
      <c r="B37" s="59">
        <v>1120</v>
      </c>
      <c r="C37" s="30">
        <v>6128</v>
      </c>
      <c r="D37" s="62">
        <v>6356</v>
      </c>
      <c r="E37" s="24">
        <v>228</v>
      </c>
      <c r="F37" s="25">
        <v>103.72062663185379</v>
      </c>
      <c r="G37" s="30">
        <v>10378</v>
      </c>
      <c r="H37" s="62">
        <v>10378</v>
      </c>
      <c r="I37" s="24">
        <v>0</v>
      </c>
      <c r="J37" s="26">
        <v>100</v>
      </c>
      <c r="V37" s="7" t="e">
        <f>#REF!</f>
        <v>#REF!</v>
      </c>
      <c r="W37" s="27" t="e">
        <f t="shared" si="0"/>
        <v>#REF!</v>
      </c>
      <c r="X37" s="7">
        <f>[2]Лист4!D37</f>
        <v>0</v>
      </c>
      <c r="Y37" s="27">
        <f t="shared" si="1"/>
        <v>-10378</v>
      </c>
    </row>
    <row r="38" spans="1:25" ht="18" customHeight="1" x14ac:dyDescent="0.4">
      <c r="A38" s="61" t="s">
        <v>47</v>
      </c>
      <c r="B38" s="59">
        <v>1130</v>
      </c>
      <c r="C38" s="30">
        <v>506069.16000000003</v>
      </c>
      <c r="D38" s="60">
        <v>1265494.07</v>
      </c>
      <c r="E38" s="24">
        <v>759424.91</v>
      </c>
      <c r="F38" s="25">
        <v>250.06346365781309</v>
      </c>
      <c r="G38" s="30">
        <v>2999853.16</v>
      </c>
      <c r="H38" s="60">
        <v>2999853.16</v>
      </c>
      <c r="I38" s="24">
        <v>0</v>
      </c>
      <c r="J38" s="26">
        <v>100</v>
      </c>
      <c r="V38" s="7" t="e">
        <f>#REF!</f>
        <v>#REF!</v>
      </c>
      <c r="W38" s="27" t="e">
        <f t="shared" si="0"/>
        <v>#REF!</v>
      </c>
      <c r="X38" s="7">
        <f>[2]Лист4!D38</f>
        <v>1734359.09</v>
      </c>
      <c r="Y38" s="27">
        <f t="shared" si="1"/>
        <v>-1265494.07</v>
      </c>
    </row>
    <row r="39" spans="1:25" ht="18" customHeight="1" x14ac:dyDescent="0.4">
      <c r="A39" s="28" t="s">
        <v>48</v>
      </c>
      <c r="B39" s="59">
        <v>1140</v>
      </c>
      <c r="C39" s="30">
        <v>0</v>
      </c>
      <c r="D39" s="33">
        <v>0</v>
      </c>
      <c r="E39" s="24">
        <v>0</v>
      </c>
      <c r="F39" s="25">
        <v>0</v>
      </c>
      <c r="G39" s="30">
        <v>0</v>
      </c>
      <c r="H39" s="33">
        <v>0</v>
      </c>
      <c r="I39" s="24">
        <v>0</v>
      </c>
      <c r="J39" s="26">
        <v>0</v>
      </c>
      <c r="V39" s="7" t="e">
        <f>#REF!</f>
        <v>#REF!</v>
      </c>
      <c r="W39" s="27" t="e">
        <f t="shared" si="0"/>
        <v>#REF!</v>
      </c>
      <c r="X39" s="7">
        <f>[2]Лист4!D39</f>
        <v>0</v>
      </c>
      <c r="Y39" s="27">
        <f t="shared" si="1"/>
        <v>0</v>
      </c>
    </row>
    <row r="40" spans="1:25" ht="18" customHeight="1" x14ac:dyDescent="0.4">
      <c r="A40" s="22" t="s">
        <v>49</v>
      </c>
      <c r="B40" s="63">
        <v>1170</v>
      </c>
      <c r="C40" s="30">
        <v>11144097.619999999</v>
      </c>
      <c r="D40" s="30">
        <v>12560987.35</v>
      </c>
      <c r="E40" s="24">
        <v>1416889.7300000004</v>
      </c>
      <c r="F40" s="25">
        <v>112.71426165055436</v>
      </c>
      <c r="G40" s="30">
        <v>47543534.589999996</v>
      </c>
      <c r="H40" s="30">
        <v>47537093.179999992</v>
      </c>
      <c r="I40" s="24">
        <v>-6441.4100000038743</v>
      </c>
      <c r="J40" s="26">
        <v>99.986451554232232</v>
      </c>
      <c r="V40" s="7" t="e">
        <f>#REF!</f>
        <v>#REF!</v>
      </c>
      <c r="W40" s="27" t="e">
        <f t="shared" si="0"/>
        <v>#REF!</v>
      </c>
      <c r="X40" s="7">
        <f>[2]Лист4!D40</f>
        <v>34976105.829999998</v>
      </c>
      <c r="Y40" s="27">
        <f t="shared" si="1"/>
        <v>-12560987.349999994</v>
      </c>
    </row>
    <row r="41" spans="1:25" x14ac:dyDescent="0.4">
      <c r="A41" s="22" t="s">
        <v>50</v>
      </c>
      <c r="B41" s="63">
        <v>1180</v>
      </c>
      <c r="C41" s="30">
        <v>11126232.450000001</v>
      </c>
      <c r="D41" s="30">
        <v>12879836.540000001</v>
      </c>
      <c r="E41" s="24">
        <v>1753604.0899999999</v>
      </c>
      <c r="F41" s="25">
        <v>115.76098735920262</v>
      </c>
      <c r="G41" s="30">
        <v>46962474.969999991</v>
      </c>
      <c r="H41" s="30">
        <v>46957616.829999991</v>
      </c>
      <c r="I41" s="24">
        <v>-4858.140000000596</v>
      </c>
      <c r="J41" s="26">
        <v>99.989655272633939</v>
      </c>
      <c r="V41" s="7" t="e">
        <f>#REF!</f>
        <v>#REF!</v>
      </c>
      <c r="W41" s="27" t="e">
        <f t="shared" si="0"/>
        <v>#REF!</v>
      </c>
      <c r="X41" s="7">
        <f>[2]Лист4!D41</f>
        <v>34077780.289999999</v>
      </c>
      <c r="Y41" s="27">
        <f t="shared" si="1"/>
        <v>-12879836.539999992</v>
      </c>
    </row>
    <row r="42" spans="1:25" x14ac:dyDescent="0.4">
      <c r="A42" s="96" t="s">
        <v>51</v>
      </c>
      <c r="B42" s="97"/>
      <c r="C42" s="97"/>
      <c r="D42" s="97"/>
      <c r="E42" s="97"/>
      <c r="F42" s="97"/>
      <c r="G42" s="97"/>
      <c r="H42" s="97"/>
      <c r="I42" s="97"/>
      <c r="J42" s="98"/>
      <c r="V42" s="7" t="e">
        <f>#REF!</f>
        <v>#REF!</v>
      </c>
      <c r="W42" s="27" t="e">
        <f t="shared" si="0"/>
        <v>#REF!</v>
      </c>
      <c r="X42" s="7">
        <f>[2]Лист4!D42</f>
        <v>0</v>
      </c>
      <c r="Y42" s="27">
        <f t="shared" si="1"/>
        <v>0</v>
      </c>
    </row>
    <row r="43" spans="1:25" ht="18" customHeight="1" x14ac:dyDescent="0.4">
      <c r="A43" s="64" t="s">
        <v>52</v>
      </c>
      <c r="B43" s="54">
        <v>2010</v>
      </c>
      <c r="C43" s="24">
        <v>109346.18</v>
      </c>
      <c r="D43" s="24">
        <v>116031.03</v>
      </c>
      <c r="E43" s="24">
        <v>6684.8500000000058</v>
      </c>
      <c r="F43" s="25">
        <v>106.11347374000628</v>
      </c>
      <c r="G43" s="24">
        <v>458637.18999999994</v>
      </c>
      <c r="H43" s="24">
        <v>458637.18999999994</v>
      </c>
      <c r="I43" s="24">
        <v>0</v>
      </c>
      <c r="J43" s="26">
        <v>100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7" t="e">
        <f>#REF!</f>
        <v>#REF!</v>
      </c>
      <c r="W43" s="27" t="e">
        <f t="shared" si="0"/>
        <v>#REF!</v>
      </c>
      <c r="X43" s="7">
        <f>[2]Лист4!D43</f>
        <v>342606.16</v>
      </c>
      <c r="Y43" s="27">
        <f t="shared" si="1"/>
        <v>-116031.02999999997</v>
      </c>
    </row>
    <row r="44" spans="1:25" ht="36.65" customHeight="1" x14ac:dyDescent="0.4">
      <c r="A44" s="66" t="s">
        <v>53</v>
      </c>
      <c r="B44" s="46">
        <v>2011</v>
      </c>
      <c r="C44" s="30">
        <v>33019.11</v>
      </c>
      <c r="D44" s="24">
        <v>32898.9</v>
      </c>
      <c r="E44" s="24">
        <v>-120.20999999999913</v>
      </c>
      <c r="F44" s="25">
        <v>99.63593809766526</v>
      </c>
      <c r="G44" s="30">
        <v>131728.72999999998</v>
      </c>
      <c r="H44" s="24">
        <v>131728.73000000001</v>
      </c>
      <c r="I44" s="24">
        <v>0</v>
      </c>
      <c r="J44" s="26">
        <v>100.00000000000003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7" t="e">
        <f>#REF!</f>
        <v>#REF!</v>
      </c>
      <c r="W44" s="27" t="e">
        <f t="shared" si="0"/>
        <v>#REF!</v>
      </c>
      <c r="X44" s="7">
        <f>[2]Лист4!D44</f>
        <v>98829.83</v>
      </c>
      <c r="Y44" s="27">
        <f t="shared" si="1"/>
        <v>-32898.900000000009</v>
      </c>
    </row>
    <row r="45" spans="1:25" x14ac:dyDescent="0.4">
      <c r="A45" s="66" t="s">
        <v>54</v>
      </c>
      <c r="B45" s="46">
        <v>2012</v>
      </c>
      <c r="C45" s="30">
        <v>76327.069999999992</v>
      </c>
      <c r="D45" s="24">
        <v>83132.13</v>
      </c>
      <c r="E45" s="24">
        <v>6805.0600000000122</v>
      </c>
      <c r="F45" s="25">
        <v>108.91565731528803</v>
      </c>
      <c r="G45" s="30">
        <v>326908.45999999996</v>
      </c>
      <c r="H45" s="24">
        <v>326908.45999999996</v>
      </c>
      <c r="I45" s="24">
        <v>0</v>
      </c>
      <c r="J45" s="26">
        <v>100</v>
      </c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7" t="e">
        <f>#REF!</f>
        <v>#REF!</v>
      </c>
      <c r="W45" s="27" t="e">
        <f t="shared" ref="W45:W66" si="2">V45-H45</f>
        <v>#REF!</v>
      </c>
      <c r="X45" s="7">
        <f>[2]Лист4!D45</f>
        <v>243776.33</v>
      </c>
      <c r="Y45" s="27">
        <f t="shared" ref="Y45:Y66" si="3">X45-H45</f>
        <v>-83132.129999999976</v>
      </c>
    </row>
    <row r="46" spans="1:25" x14ac:dyDescent="0.4">
      <c r="A46" s="67" t="s">
        <v>55</v>
      </c>
      <c r="B46" s="68">
        <v>3010</v>
      </c>
      <c r="C46" s="69">
        <v>241677.87999999998</v>
      </c>
      <c r="D46" s="69">
        <v>194960.35</v>
      </c>
      <c r="E46" s="24">
        <v>-46717.52999999997</v>
      </c>
      <c r="F46" s="25">
        <v>80.669505210820304</v>
      </c>
      <c r="G46" s="69">
        <v>678237.4</v>
      </c>
      <c r="H46" s="69">
        <v>678237.4</v>
      </c>
      <c r="I46" s="24">
        <v>0</v>
      </c>
      <c r="J46" s="26">
        <v>100</v>
      </c>
      <c r="V46" s="7" t="e">
        <f>#REF!</f>
        <v>#REF!</v>
      </c>
      <c r="W46" s="27" t="e">
        <f t="shared" si="2"/>
        <v>#REF!</v>
      </c>
      <c r="X46" s="7">
        <f>[2]Лист4!D46</f>
        <v>483277.05</v>
      </c>
      <c r="Y46" s="27">
        <f t="shared" si="3"/>
        <v>-194960.35000000003</v>
      </c>
    </row>
    <row r="47" spans="1:25" x14ac:dyDescent="0.4">
      <c r="A47" s="28" t="s">
        <v>56</v>
      </c>
      <c r="B47" s="59">
        <v>3011</v>
      </c>
      <c r="C47" s="30">
        <v>0</v>
      </c>
      <c r="D47" s="33">
        <v>0</v>
      </c>
      <c r="E47" s="24">
        <v>0</v>
      </c>
      <c r="F47" s="25">
        <v>0</v>
      </c>
      <c r="G47" s="30">
        <v>0</v>
      </c>
      <c r="H47" s="33">
        <v>0</v>
      </c>
      <c r="I47" s="24">
        <v>0</v>
      </c>
      <c r="J47" s="26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" t="e">
        <f>#REF!</f>
        <v>#REF!</v>
      </c>
      <c r="W47" s="27" t="e">
        <f t="shared" si="2"/>
        <v>#REF!</v>
      </c>
      <c r="X47" s="7">
        <f>[2]Лист4!D47</f>
        <v>0</v>
      </c>
      <c r="Y47" s="27">
        <f t="shared" si="3"/>
        <v>0</v>
      </c>
    </row>
    <row r="48" spans="1:25" x14ac:dyDescent="0.4">
      <c r="A48" s="28" t="s">
        <v>57</v>
      </c>
      <c r="B48" s="59">
        <v>3012</v>
      </c>
      <c r="C48" s="30">
        <v>126048.62999999999</v>
      </c>
      <c r="D48" s="33">
        <v>122827.38</v>
      </c>
      <c r="E48" s="24">
        <v>-3221.2499999999854</v>
      </c>
      <c r="F48" s="25">
        <v>97.444438705918515</v>
      </c>
      <c r="G48" s="30">
        <v>547537.25</v>
      </c>
      <c r="H48" s="33">
        <v>547537.25</v>
      </c>
      <c r="I48" s="24">
        <v>0</v>
      </c>
      <c r="J48" s="26">
        <v>100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" t="e">
        <f>#REF!</f>
        <v>#REF!</v>
      </c>
      <c r="W48" s="27" t="e">
        <f t="shared" si="2"/>
        <v>#REF!</v>
      </c>
      <c r="X48" s="7">
        <f>[2]Лист4!D48</f>
        <v>424709.87</v>
      </c>
      <c r="Y48" s="27">
        <f t="shared" si="3"/>
        <v>-122827.38</v>
      </c>
    </row>
    <row r="49" spans="1:25" x14ac:dyDescent="0.4">
      <c r="A49" s="28" t="s">
        <v>58</v>
      </c>
      <c r="B49" s="59">
        <v>3013</v>
      </c>
      <c r="C49" s="30">
        <v>115007.28</v>
      </c>
      <c r="D49" s="33">
        <v>71517.8</v>
      </c>
      <c r="E49" s="24">
        <v>-43489.479999999996</v>
      </c>
      <c r="F49" s="25">
        <v>62.185454694694108</v>
      </c>
      <c r="G49" s="30">
        <v>128230.17</v>
      </c>
      <c r="H49" s="33">
        <v>128230.17000000001</v>
      </c>
      <c r="I49" s="24">
        <v>0</v>
      </c>
      <c r="J49" s="26">
        <v>100.00000000000003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" t="e">
        <f>#REF!</f>
        <v>#REF!</v>
      </c>
      <c r="W49" s="27" t="e">
        <f t="shared" si="2"/>
        <v>#REF!</v>
      </c>
      <c r="X49" s="7">
        <f>[2]Лист4!D49</f>
        <v>56712.37</v>
      </c>
      <c r="Y49" s="27">
        <f t="shared" si="3"/>
        <v>-71517.800000000017</v>
      </c>
    </row>
    <row r="50" spans="1:25" ht="20.149999999999999" customHeight="1" x14ac:dyDescent="0.4">
      <c r="A50" s="28" t="s">
        <v>59</v>
      </c>
      <c r="B50" s="59">
        <v>3014</v>
      </c>
      <c r="C50" s="30">
        <v>621.97</v>
      </c>
      <c r="D50" s="33">
        <v>615.16999999999996</v>
      </c>
      <c r="E50" s="24">
        <v>-6.8000000000000682</v>
      </c>
      <c r="F50" s="25">
        <v>98.906699680048874</v>
      </c>
      <c r="G50" s="30">
        <v>2469.98</v>
      </c>
      <c r="H50" s="33">
        <v>2469.98</v>
      </c>
      <c r="I50" s="24">
        <v>0</v>
      </c>
      <c r="J50" s="26">
        <v>100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" t="e">
        <f>#REF!</f>
        <v>#REF!</v>
      </c>
      <c r="W50" s="27" t="e">
        <f t="shared" si="2"/>
        <v>#REF!</v>
      </c>
      <c r="X50" s="7">
        <f>[2]Лист4!D50</f>
        <v>1854.81</v>
      </c>
      <c r="Y50" s="27">
        <f t="shared" si="3"/>
        <v>-615.17000000000007</v>
      </c>
    </row>
    <row r="51" spans="1:25" ht="31" x14ac:dyDescent="0.4">
      <c r="A51" s="28" t="s">
        <v>60</v>
      </c>
      <c r="B51" s="59">
        <v>3015</v>
      </c>
      <c r="C51" s="30">
        <v>0</v>
      </c>
      <c r="D51" s="33">
        <v>0</v>
      </c>
      <c r="E51" s="24">
        <v>0</v>
      </c>
      <c r="F51" s="25">
        <v>0</v>
      </c>
      <c r="G51" s="30">
        <v>0</v>
      </c>
      <c r="H51" s="33">
        <v>0</v>
      </c>
      <c r="I51" s="24">
        <v>0</v>
      </c>
      <c r="J51" s="26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" t="e">
        <f>#REF!</f>
        <v>#REF!</v>
      </c>
      <c r="W51" s="27" t="e">
        <f t="shared" si="2"/>
        <v>#REF!</v>
      </c>
      <c r="X51" s="7">
        <f>[2]Лист4!D51</f>
        <v>0</v>
      </c>
      <c r="Y51" s="27">
        <f t="shared" si="3"/>
        <v>0</v>
      </c>
    </row>
    <row r="52" spans="1:25" x14ac:dyDescent="0.4">
      <c r="A52" s="28" t="s">
        <v>61</v>
      </c>
      <c r="B52" s="59">
        <v>3016</v>
      </c>
      <c r="C52" s="30">
        <v>0</v>
      </c>
      <c r="D52" s="33">
        <v>0</v>
      </c>
      <c r="E52" s="24">
        <v>0</v>
      </c>
      <c r="F52" s="25">
        <v>0</v>
      </c>
      <c r="G52" s="30">
        <v>0</v>
      </c>
      <c r="H52" s="33">
        <v>0</v>
      </c>
      <c r="I52" s="24">
        <v>0</v>
      </c>
      <c r="J52" s="26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" t="e">
        <f>#REF!</f>
        <v>#REF!</v>
      </c>
      <c r="W52" s="27" t="e">
        <f t="shared" si="2"/>
        <v>#REF!</v>
      </c>
      <c r="X52" s="7">
        <f>[2]Лист4!D52</f>
        <v>0</v>
      </c>
      <c r="Y52" s="27">
        <f t="shared" si="3"/>
        <v>0</v>
      </c>
    </row>
    <row r="53" spans="1:25" x14ac:dyDescent="0.4">
      <c r="A53" s="96" t="s">
        <v>62</v>
      </c>
      <c r="B53" s="97"/>
      <c r="C53" s="97"/>
      <c r="D53" s="97"/>
      <c r="E53" s="97"/>
      <c r="F53" s="97"/>
      <c r="G53" s="97"/>
      <c r="H53" s="97"/>
      <c r="I53" s="97"/>
      <c r="J53" s="113"/>
      <c r="V53" s="7" t="e">
        <f>#REF!</f>
        <v>#REF!</v>
      </c>
      <c r="W53" s="27" t="e">
        <f t="shared" si="2"/>
        <v>#REF!</v>
      </c>
      <c r="X53" s="7">
        <f>[2]Лист4!D53</f>
        <v>0</v>
      </c>
      <c r="Y53" s="27">
        <f t="shared" si="3"/>
        <v>0</v>
      </c>
    </row>
    <row r="54" spans="1:25" ht="32.15" customHeight="1" x14ac:dyDescent="0.4">
      <c r="A54" s="71" t="s">
        <v>63</v>
      </c>
      <c r="B54" s="54">
        <v>4010</v>
      </c>
      <c r="C54" s="72">
        <v>0</v>
      </c>
      <c r="D54" s="72">
        <v>0</v>
      </c>
      <c r="E54" s="24">
        <v>0</v>
      </c>
      <c r="F54" s="25">
        <v>0</v>
      </c>
      <c r="G54" s="72">
        <v>498372.92000000004</v>
      </c>
      <c r="H54" s="72">
        <v>498372.92000000004</v>
      </c>
      <c r="I54" s="24">
        <v>0</v>
      </c>
      <c r="J54" s="26">
        <v>100</v>
      </c>
      <c r="V54" s="7" t="e">
        <f>#REF!</f>
        <v>#REF!</v>
      </c>
      <c r="W54" s="27" t="e">
        <f t="shared" si="2"/>
        <v>#REF!</v>
      </c>
      <c r="X54" s="7">
        <f>[2]Лист4!D54</f>
        <v>498372.92</v>
      </c>
      <c r="Y54" s="27">
        <f t="shared" si="3"/>
        <v>0</v>
      </c>
    </row>
    <row r="55" spans="1:25" x14ac:dyDescent="0.4">
      <c r="A55" s="28" t="s">
        <v>64</v>
      </c>
      <c r="B55" s="56">
        <v>4011</v>
      </c>
      <c r="C55" s="30">
        <v>0</v>
      </c>
      <c r="D55" s="33">
        <v>0</v>
      </c>
      <c r="E55" s="24">
        <v>0</v>
      </c>
      <c r="F55" s="25">
        <v>0</v>
      </c>
      <c r="G55" s="30">
        <v>0</v>
      </c>
      <c r="H55" s="60">
        <v>0</v>
      </c>
      <c r="I55" s="24">
        <v>0</v>
      </c>
      <c r="J55" s="26">
        <v>0</v>
      </c>
      <c r="V55" s="7" t="e">
        <f>#REF!</f>
        <v>#REF!</v>
      </c>
      <c r="W55" s="27" t="e">
        <f t="shared" si="2"/>
        <v>#REF!</v>
      </c>
      <c r="X55" s="7">
        <f>[2]Лист4!D55</f>
        <v>0</v>
      </c>
      <c r="Y55" s="27">
        <f t="shared" si="3"/>
        <v>0</v>
      </c>
    </row>
    <row r="56" spans="1:25" x14ac:dyDescent="0.4">
      <c r="A56" s="28" t="s">
        <v>65</v>
      </c>
      <c r="B56" s="59">
        <v>4012</v>
      </c>
      <c r="C56" s="30">
        <v>0</v>
      </c>
      <c r="D56" s="33">
        <v>0</v>
      </c>
      <c r="E56" s="24">
        <v>0</v>
      </c>
      <c r="F56" s="25">
        <v>0</v>
      </c>
      <c r="G56" s="30">
        <v>0</v>
      </c>
      <c r="H56" s="60">
        <v>0</v>
      </c>
      <c r="I56" s="24">
        <v>0</v>
      </c>
      <c r="J56" s="26">
        <v>0</v>
      </c>
      <c r="V56" s="7" t="e">
        <f>#REF!</f>
        <v>#REF!</v>
      </c>
      <c r="W56" s="27" t="e">
        <f t="shared" si="2"/>
        <v>#REF!</v>
      </c>
      <c r="X56" s="7">
        <f>[2]Лист4!D56</f>
        <v>0</v>
      </c>
      <c r="Y56" s="27">
        <f t="shared" si="3"/>
        <v>0</v>
      </c>
    </row>
    <row r="57" spans="1:25" x14ac:dyDescent="0.4">
      <c r="A57" s="28" t="s">
        <v>66</v>
      </c>
      <c r="B57" s="59">
        <v>4013</v>
      </c>
      <c r="C57" s="30">
        <v>0</v>
      </c>
      <c r="D57" s="33">
        <v>0</v>
      </c>
      <c r="E57" s="24">
        <v>0</v>
      </c>
      <c r="F57" s="25">
        <v>0</v>
      </c>
      <c r="G57" s="30">
        <v>498372.92000000004</v>
      </c>
      <c r="H57" s="33">
        <v>498372.92000000004</v>
      </c>
      <c r="I57" s="24">
        <v>0</v>
      </c>
      <c r="J57" s="26">
        <v>100</v>
      </c>
      <c r="V57" s="7" t="e">
        <f>#REF!</f>
        <v>#REF!</v>
      </c>
      <c r="W57" s="27" t="e">
        <f t="shared" si="2"/>
        <v>#REF!</v>
      </c>
      <c r="X57" s="7">
        <f>[2]Лист4!D57</f>
        <v>498372.92</v>
      </c>
      <c r="Y57" s="27">
        <f t="shared" si="3"/>
        <v>0</v>
      </c>
    </row>
    <row r="58" spans="1:25" x14ac:dyDescent="0.4">
      <c r="A58" s="28" t="s">
        <v>67</v>
      </c>
      <c r="B58" s="59">
        <v>4020</v>
      </c>
      <c r="C58" s="30">
        <v>0</v>
      </c>
      <c r="D58" s="33">
        <v>0</v>
      </c>
      <c r="E58" s="24">
        <v>0</v>
      </c>
      <c r="F58" s="25">
        <v>0</v>
      </c>
      <c r="G58" s="30">
        <v>0</v>
      </c>
      <c r="H58" s="60">
        <v>0</v>
      </c>
      <c r="I58" s="24">
        <v>0</v>
      </c>
      <c r="J58" s="26">
        <v>0</v>
      </c>
      <c r="V58" s="7" t="e">
        <f>#REF!</f>
        <v>#REF!</v>
      </c>
      <c r="W58" s="27" t="e">
        <f t="shared" si="2"/>
        <v>#REF!</v>
      </c>
      <c r="X58" s="7">
        <f>[2]Лист4!D58</f>
        <v>0</v>
      </c>
      <c r="Y58" s="27">
        <f t="shared" si="3"/>
        <v>0</v>
      </c>
    </row>
    <row r="59" spans="1:25" ht="30" x14ac:dyDescent="0.4">
      <c r="A59" s="22" t="s">
        <v>68</v>
      </c>
      <c r="B59" s="63">
        <v>4030</v>
      </c>
      <c r="C59" s="30">
        <v>0</v>
      </c>
      <c r="D59" s="30">
        <v>0</v>
      </c>
      <c r="E59" s="24">
        <v>0</v>
      </c>
      <c r="F59" s="25">
        <v>0</v>
      </c>
      <c r="G59" s="30">
        <v>0</v>
      </c>
      <c r="H59" s="30">
        <v>0</v>
      </c>
      <c r="I59" s="24">
        <v>0</v>
      </c>
      <c r="J59" s="26">
        <v>0</v>
      </c>
      <c r="V59" s="7" t="e">
        <f>#REF!</f>
        <v>#REF!</v>
      </c>
      <c r="W59" s="27" t="e">
        <f t="shared" si="2"/>
        <v>#REF!</v>
      </c>
      <c r="X59" s="7">
        <f>[2]Лист4!D59</f>
        <v>0</v>
      </c>
      <c r="Y59" s="27">
        <f t="shared" si="3"/>
        <v>0</v>
      </c>
    </row>
    <row r="60" spans="1:25" x14ac:dyDescent="0.4">
      <c r="A60" s="28" t="s">
        <v>64</v>
      </c>
      <c r="B60" s="59">
        <v>4031</v>
      </c>
      <c r="C60" s="30">
        <v>0</v>
      </c>
      <c r="D60" s="33">
        <v>0</v>
      </c>
      <c r="E60" s="24">
        <v>0</v>
      </c>
      <c r="F60" s="25">
        <v>0</v>
      </c>
      <c r="G60" s="30">
        <v>0</v>
      </c>
      <c r="H60" s="60">
        <v>0</v>
      </c>
      <c r="I60" s="24">
        <v>0</v>
      </c>
      <c r="J60" s="26">
        <v>0</v>
      </c>
      <c r="V60" s="7" t="e">
        <f>#REF!</f>
        <v>#REF!</v>
      </c>
      <c r="W60" s="27" t="e">
        <f t="shared" si="2"/>
        <v>#REF!</v>
      </c>
      <c r="X60" s="7">
        <f>[2]Лист4!D60</f>
        <v>0</v>
      </c>
      <c r="Y60" s="27">
        <f t="shared" si="3"/>
        <v>0</v>
      </c>
    </row>
    <row r="61" spans="1:25" x14ac:dyDescent="0.4">
      <c r="A61" s="28" t="s">
        <v>65</v>
      </c>
      <c r="B61" s="59">
        <v>4032</v>
      </c>
      <c r="C61" s="30">
        <v>0</v>
      </c>
      <c r="D61" s="33">
        <v>0</v>
      </c>
      <c r="E61" s="24">
        <v>0</v>
      </c>
      <c r="F61" s="25">
        <v>0</v>
      </c>
      <c r="G61" s="30">
        <v>0</v>
      </c>
      <c r="H61" s="60">
        <v>0</v>
      </c>
      <c r="I61" s="24">
        <v>0</v>
      </c>
      <c r="J61" s="26">
        <v>0</v>
      </c>
      <c r="V61" s="7" t="e">
        <f>#REF!</f>
        <v>#REF!</v>
      </c>
      <c r="W61" s="27" t="e">
        <f t="shared" si="2"/>
        <v>#REF!</v>
      </c>
      <c r="X61" s="7">
        <f>[2]Лист4!D61</f>
        <v>0</v>
      </c>
      <c r="Y61" s="27">
        <f t="shared" si="3"/>
        <v>0</v>
      </c>
    </row>
    <row r="62" spans="1:25" x14ac:dyDescent="0.4">
      <c r="A62" s="28" t="s">
        <v>66</v>
      </c>
      <c r="B62" s="59">
        <v>4033</v>
      </c>
      <c r="C62" s="30">
        <v>0</v>
      </c>
      <c r="D62" s="33">
        <v>0</v>
      </c>
      <c r="E62" s="24">
        <v>0</v>
      </c>
      <c r="F62" s="25">
        <v>0</v>
      </c>
      <c r="G62" s="30">
        <v>0</v>
      </c>
      <c r="H62" s="60">
        <v>0</v>
      </c>
      <c r="I62" s="24">
        <v>0</v>
      </c>
      <c r="J62" s="26">
        <v>0</v>
      </c>
      <c r="V62" s="7" t="e">
        <f>#REF!</f>
        <v>#REF!</v>
      </c>
      <c r="W62" s="27" t="e">
        <f t="shared" si="2"/>
        <v>#REF!</v>
      </c>
      <c r="X62" s="7">
        <f>[2]Лист4!D62</f>
        <v>0</v>
      </c>
      <c r="Y62" s="27">
        <f t="shared" si="3"/>
        <v>0</v>
      </c>
    </row>
    <row r="63" spans="1:25" x14ac:dyDescent="0.4">
      <c r="A63" s="61" t="s">
        <v>69</v>
      </c>
      <c r="B63" s="59">
        <v>4040</v>
      </c>
      <c r="C63" s="30">
        <v>0</v>
      </c>
      <c r="D63" s="33">
        <v>0</v>
      </c>
      <c r="E63" s="24">
        <v>0</v>
      </c>
      <c r="F63" s="25">
        <v>0</v>
      </c>
      <c r="G63" s="30">
        <v>0</v>
      </c>
      <c r="H63" s="60">
        <v>0</v>
      </c>
      <c r="I63" s="24">
        <v>0</v>
      </c>
      <c r="J63" s="26">
        <v>0</v>
      </c>
      <c r="V63" s="7" t="e">
        <f>#REF!</f>
        <v>#REF!</v>
      </c>
      <c r="W63" s="27" t="e">
        <f t="shared" si="2"/>
        <v>#REF!</v>
      </c>
      <c r="X63" s="7">
        <f>[2]Лист4!D63</f>
        <v>0</v>
      </c>
      <c r="Y63" s="27">
        <f t="shared" si="3"/>
        <v>0</v>
      </c>
    </row>
    <row r="64" spans="1:25" ht="24.65" customHeight="1" x14ac:dyDescent="0.4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6"/>
      <c r="V64" s="7" t="e">
        <f>#REF!</f>
        <v>#REF!</v>
      </c>
      <c r="W64" s="27" t="e">
        <f t="shared" si="2"/>
        <v>#REF!</v>
      </c>
      <c r="X64" s="7">
        <f>[2]Лист4!D64</f>
        <v>0</v>
      </c>
      <c r="Y64" s="27">
        <f t="shared" si="3"/>
        <v>0</v>
      </c>
    </row>
    <row r="65" spans="1:25" x14ac:dyDescent="0.4">
      <c r="A65" s="73" t="s">
        <v>71</v>
      </c>
      <c r="B65" s="54">
        <v>5010</v>
      </c>
      <c r="C65" s="24">
        <v>17865.169999998063</v>
      </c>
      <c r="D65" s="24">
        <v>-318849.19000000134</v>
      </c>
      <c r="E65" s="24">
        <v>-336714.3599999994</v>
      </c>
      <c r="F65" s="25">
        <v>-1784.7531817499409</v>
      </c>
      <c r="G65" s="24">
        <v>581059.62000000477</v>
      </c>
      <c r="H65" s="24">
        <v>579476.35000000149</v>
      </c>
      <c r="I65" s="24">
        <v>-1583.2700000032783</v>
      </c>
      <c r="J65" s="26">
        <v>99.727520215566983</v>
      </c>
      <c r="V65" s="7" t="e">
        <f>#REF!</f>
        <v>#REF!</v>
      </c>
      <c r="W65" s="27" t="e">
        <f t="shared" si="2"/>
        <v>#REF!</v>
      </c>
      <c r="X65" s="7">
        <f>[2]Лист4!D65</f>
        <v>898325.53999999911</v>
      </c>
      <c r="Y65" s="27">
        <f t="shared" si="3"/>
        <v>318849.18999999762</v>
      </c>
    </row>
    <row r="66" spans="1:25" x14ac:dyDescent="0.4">
      <c r="A66" s="74" t="s">
        <v>72</v>
      </c>
      <c r="B66" s="46">
        <v>5011</v>
      </c>
      <c r="C66" s="24">
        <v>17865.169999998063</v>
      </c>
      <c r="D66" s="24">
        <v>-318849.19000000134</v>
      </c>
      <c r="E66" s="24">
        <v>-336714.3599999994</v>
      </c>
      <c r="F66" s="25">
        <v>-1784.7531817499409</v>
      </c>
      <c r="G66" s="24">
        <v>581059.62000000477</v>
      </c>
      <c r="H66" s="24">
        <v>579476.35000000149</v>
      </c>
      <c r="I66" s="24">
        <v>-1583.2700000032783</v>
      </c>
      <c r="J66" s="26">
        <v>99.727520215566983</v>
      </c>
      <c r="V66" s="7" t="e">
        <f>#REF!</f>
        <v>#REF!</v>
      </c>
      <c r="W66" s="27" t="e">
        <f t="shared" si="2"/>
        <v>#REF!</v>
      </c>
      <c r="X66" s="7">
        <f>[2]Лист4!D66</f>
        <v>898325.53999999911</v>
      </c>
      <c r="Y66" s="27">
        <f t="shared" si="3"/>
        <v>318849.18999999762</v>
      </c>
    </row>
    <row r="67" spans="1:25" ht="17.5" customHeight="1" x14ac:dyDescent="0.4">
      <c r="A67" s="75" t="s">
        <v>73</v>
      </c>
      <c r="B67" s="46">
        <v>5012</v>
      </c>
      <c r="C67" s="24"/>
      <c r="D67" s="24"/>
      <c r="E67" s="24"/>
      <c r="F67" s="25">
        <v>0</v>
      </c>
      <c r="G67" s="24"/>
      <c r="H67" s="76"/>
      <c r="I67" s="76"/>
      <c r="J67" s="26">
        <v>0</v>
      </c>
    </row>
    <row r="68" spans="1:25" ht="17.5" customHeight="1" x14ac:dyDescent="0.4">
      <c r="A68" s="96" t="s">
        <v>74</v>
      </c>
      <c r="B68" s="97"/>
      <c r="C68" s="97"/>
      <c r="D68" s="97"/>
      <c r="E68" s="97"/>
      <c r="F68" s="97"/>
      <c r="G68" s="97"/>
      <c r="H68" s="97"/>
      <c r="I68" s="97"/>
      <c r="J68" s="98"/>
    </row>
    <row r="69" spans="1:25" ht="22.5" customHeight="1" x14ac:dyDescent="0.4">
      <c r="A69" s="64" t="s">
        <v>75</v>
      </c>
      <c r="B69" s="54">
        <v>6010</v>
      </c>
      <c r="C69" s="24">
        <v>2709219.8899999997</v>
      </c>
      <c r="D69" s="24">
        <v>2709219.8899999997</v>
      </c>
      <c r="E69" s="24">
        <v>0</v>
      </c>
      <c r="F69" s="25">
        <v>100</v>
      </c>
      <c r="G69" s="24">
        <v>11006752.77</v>
      </c>
      <c r="H69" s="24">
        <v>11006752.77</v>
      </c>
      <c r="I69" s="24">
        <v>0</v>
      </c>
      <c r="J69" s="26">
        <v>100</v>
      </c>
    </row>
    <row r="70" spans="1:25" ht="16.899999999999999" customHeight="1" x14ac:dyDescent="0.4">
      <c r="A70" s="77" t="s">
        <v>76</v>
      </c>
      <c r="B70" s="56">
        <v>6011</v>
      </c>
      <c r="C70" s="30">
        <v>0</v>
      </c>
      <c r="D70" s="57">
        <v>0</v>
      </c>
      <c r="E70" s="24">
        <v>0</v>
      </c>
      <c r="F70" s="25">
        <v>0</v>
      </c>
      <c r="G70" s="30">
        <v>0</v>
      </c>
      <c r="H70" s="78">
        <v>0</v>
      </c>
      <c r="I70" s="24">
        <v>0</v>
      </c>
      <c r="J70" s="26">
        <v>0</v>
      </c>
    </row>
    <row r="71" spans="1:25" ht="16.899999999999999" customHeight="1" x14ac:dyDescent="0.4">
      <c r="A71" s="79" t="s">
        <v>77</v>
      </c>
      <c r="B71" s="56">
        <v>6012</v>
      </c>
      <c r="C71" s="30">
        <v>97940.12</v>
      </c>
      <c r="D71" s="33">
        <v>97940.12</v>
      </c>
      <c r="E71" s="24">
        <v>0</v>
      </c>
      <c r="F71" s="25">
        <v>100</v>
      </c>
      <c r="G71" s="30">
        <v>366264.68</v>
      </c>
      <c r="H71" s="80">
        <v>366264.68</v>
      </c>
      <c r="I71" s="24">
        <v>0</v>
      </c>
      <c r="J71" s="26">
        <v>100</v>
      </c>
    </row>
    <row r="72" spans="1:25" ht="16.899999999999999" customHeight="1" x14ac:dyDescent="0.4">
      <c r="A72" s="79" t="s">
        <v>78</v>
      </c>
      <c r="B72" s="56">
        <v>6013</v>
      </c>
      <c r="C72" s="30">
        <v>0</v>
      </c>
      <c r="D72" s="33">
        <v>0</v>
      </c>
      <c r="E72" s="24">
        <v>0</v>
      </c>
      <c r="F72" s="25">
        <v>0</v>
      </c>
      <c r="G72" s="30">
        <v>0</v>
      </c>
      <c r="H72" s="60">
        <v>0</v>
      </c>
      <c r="I72" s="24">
        <v>0</v>
      </c>
      <c r="J72" s="26">
        <v>0</v>
      </c>
    </row>
    <row r="73" spans="1:25" x14ac:dyDescent="0.4">
      <c r="A73" s="79" t="s">
        <v>79</v>
      </c>
      <c r="B73" s="56">
        <v>6014</v>
      </c>
      <c r="C73" s="30">
        <v>1175279.17</v>
      </c>
      <c r="D73" s="33">
        <v>1175279.17</v>
      </c>
      <c r="E73" s="24">
        <v>0</v>
      </c>
      <c r="F73" s="25">
        <v>100</v>
      </c>
      <c r="G73" s="30">
        <v>4737548.24</v>
      </c>
      <c r="H73" s="80">
        <v>4737548.24</v>
      </c>
      <c r="I73" s="24">
        <v>0</v>
      </c>
      <c r="J73" s="26">
        <v>100</v>
      </c>
    </row>
    <row r="74" spans="1:25" ht="31.5" customHeight="1" x14ac:dyDescent="0.4">
      <c r="A74" s="81" t="s">
        <v>80</v>
      </c>
      <c r="B74" s="56">
        <v>6015</v>
      </c>
      <c r="C74" s="30">
        <v>1404327.64</v>
      </c>
      <c r="D74" s="82">
        <v>1404327.64</v>
      </c>
      <c r="E74" s="24">
        <v>0</v>
      </c>
      <c r="F74" s="25">
        <v>100</v>
      </c>
      <c r="G74" s="30">
        <v>5776224.8899999997</v>
      </c>
      <c r="H74" s="83">
        <v>5776224.8899999997</v>
      </c>
      <c r="I74" s="24">
        <v>0</v>
      </c>
      <c r="J74" s="26">
        <v>100</v>
      </c>
    </row>
    <row r="75" spans="1:25" x14ac:dyDescent="0.4">
      <c r="A75" s="84" t="s">
        <v>81</v>
      </c>
      <c r="B75" s="56">
        <v>6016</v>
      </c>
      <c r="C75" s="30">
        <v>31672.959999999999</v>
      </c>
      <c r="D75" s="47">
        <v>31672.959999999999</v>
      </c>
      <c r="E75" s="24">
        <v>0</v>
      </c>
      <c r="F75" s="25">
        <v>100</v>
      </c>
      <c r="G75" s="30">
        <v>126714.95999999999</v>
      </c>
      <c r="H75" s="60">
        <v>126714.95999999999</v>
      </c>
      <c r="I75" s="24">
        <v>0</v>
      </c>
      <c r="J75" s="26">
        <v>100</v>
      </c>
    </row>
    <row r="76" spans="1:25" ht="19.149999999999999" customHeight="1" x14ac:dyDescent="0.4">
      <c r="A76" s="117" t="s">
        <v>82</v>
      </c>
      <c r="B76" s="118"/>
      <c r="C76" s="118"/>
      <c r="D76" s="118"/>
      <c r="E76" s="118"/>
      <c r="F76" s="118"/>
      <c r="G76" s="118"/>
      <c r="H76" s="118"/>
      <c r="I76" s="118"/>
      <c r="J76" s="119"/>
    </row>
    <row r="77" spans="1:25" ht="19.149999999999999" customHeight="1" x14ac:dyDescent="0.4">
      <c r="A77" s="66" t="s">
        <v>83</v>
      </c>
      <c r="B77" s="56">
        <v>7010</v>
      </c>
      <c r="C77" s="85">
        <v>145.5</v>
      </c>
      <c r="D77" s="85">
        <v>145.5</v>
      </c>
      <c r="E77" s="85"/>
      <c r="F77" s="85"/>
      <c r="G77" s="85">
        <v>144.5</v>
      </c>
      <c r="H77" s="85">
        <v>145.5</v>
      </c>
      <c r="I77" s="85">
        <v>145.5</v>
      </c>
      <c r="J77" s="85">
        <v>145.5</v>
      </c>
    </row>
    <row r="78" spans="1:25" ht="16.899999999999999" customHeight="1" x14ac:dyDescent="0.4">
      <c r="A78" s="66"/>
      <c r="B78" s="56"/>
      <c r="C78" s="86"/>
      <c r="D78" s="86"/>
      <c r="E78" s="86"/>
      <c r="F78" s="86"/>
      <c r="G78" s="86" t="s">
        <v>84</v>
      </c>
      <c r="H78" s="86" t="s">
        <v>85</v>
      </c>
      <c r="I78" s="86" t="s">
        <v>86</v>
      </c>
      <c r="J78" s="86" t="s">
        <v>87</v>
      </c>
    </row>
    <row r="79" spans="1:25" x14ac:dyDescent="0.4">
      <c r="A79" s="66" t="s">
        <v>88</v>
      </c>
      <c r="B79" s="59">
        <v>7011</v>
      </c>
      <c r="C79" s="30">
        <v>22383232.890000001</v>
      </c>
      <c r="D79" s="33">
        <v>22383232.890000001</v>
      </c>
      <c r="E79" s="33"/>
      <c r="F79" s="33"/>
      <c r="G79" s="33">
        <v>21421223.530000001</v>
      </c>
      <c r="H79" s="33">
        <v>21706082.719999999</v>
      </c>
      <c r="I79" s="33">
        <v>21854895.73</v>
      </c>
      <c r="J79" s="33">
        <v>22383232.890000001</v>
      </c>
      <c r="V79" s="7">
        <v>284859.19</v>
      </c>
      <c r="W79" s="27">
        <f>H79-G79</f>
        <v>284859.18999999762</v>
      </c>
    </row>
    <row r="80" spans="1:25" ht="16.899999999999999" customHeight="1" x14ac:dyDescent="0.4">
      <c r="A80" s="66" t="s">
        <v>89</v>
      </c>
      <c r="B80" s="59">
        <v>7012</v>
      </c>
      <c r="C80" s="33">
        <v>0</v>
      </c>
      <c r="D80" s="33">
        <v>0</v>
      </c>
      <c r="E80" s="33"/>
      <c r="F80" s="33"/>
      <c r="G80" s="33">
        <v>0</v>
      </c>
      <c r="H80" s="33">
        <v>0</v>
      </c>
      <c r="I80" s="33">
        <v>0</v>
      </c>
      <c r="J80" s="60">
        <v>0</v>
      </c>
    </row>
    <row r="81" spans="1:10" ht="32.5" customHeight="1" x14ac:dyDescent="0.4">
      <c r="A81" s="66" t="s">
        <v>90</v>
      </c>
      <c r="B81" s="59">
        <v>7013</v>
      </c>
      <c r="C81" s="33">
        <v>0</v>
      </c>
      <c r="D81" s="33">
        <v>0</v>
      </c>
      <c r="E81" s="33"/>
      <c r="F81" s="33"/>
      <c r="G81" s="33">
        <v>0</v>
      </c>
      <c r="H81" s="33">
        <v>0</v>
      </c>
      <c r="I81" s="33">
        <v>0</v>
      </c>
      <c r="J81" s="60">
        <v>0</v>
      </c>
    </row>
    <row r="82" spans="1:10" ht="16.899999999999999" customHeight="1" x14ac:dyDescent="0.4">
      <c r="A82" s="66" t="s">
        <v>91</v>
      </c>
      <c r="B82" s="87">
        <v>7016</v>
      </c>
      <c r="C82" s="33">
        <v>0</v>
      </c>
      <c r="D82" s="33">
        <v>0</v>
      </c>
      <c r="E82" s="82"/>
      <c r="F82" s="82"/>
      <c r="G82" s="33">
        <v>0</v>
      </c>
      <c r="H82" s="33">
        <v>0</v>
      </c>
      <c r="I82" s="33">
        <v>0</v>
      </c>
      <c r="J82" s="60">
        <v>0</v>
      </c>
    </row>
    <row r="83" spans="1:10" ht="16.899999999999999" customHeight="1" x14ac:dyDescent="0.4">
      <c r="A83" s="66" t="s">
        <v>92</v>
      </c>
      <c r="B83" s="46">
        <v>7020</v>
      </c>
      <c r="C83" s="33">
        <v>0</v>
      </c>
      <c r="D83" s="33">
        <v>0</v>
      </c>
      <c r="E83" s="47"/>
      <c r="F83" s="47"/>
      <c r="G83" s="33">
        <v>0</v>
      </c>
      <c r="H83" s="33">
        <v>0</v>
      </c>
      <c r="I83" s="33">
        <v>0</v>
      </c>
      <c r="J83" s="60">
        <v>0</v>
      </c>
    </row>
    <row r="84" spans="1:10" ht="16.899999999999999" customHeight="1" x14ac:dyDescent="0.4">
      <c r="A84" s="88"/>
      <c r="B84" s="89"/>
      <c r="C84" s="90"/>
      <c r="D84" s="90"/>
      <c r="E84" s="90"/>
      <c r="F84" s="90"/>
      <c r="G84" s="90"/>
      <c r="H84" s="91"/>
      <c r="I84" s="91"/>
      <c r="J84" s="91"/>
    </row>
    <row r="85" spans="1:10" ht="16.899999999999999" customHeight="1" x14ac:dyDescent="0.4">
      <c r="A85" s="1" t="s">
        <v>93</v>
      </c>
      <c r="B85" s="2"/>
      <c r="C85" s="92"/>
      <c r="D85" s="2"/>
      <c r="E85" s="93"/>
      <c r="F85" s="120" t="s">
        <v>94</v>
      </c>
      <c r="G85" s="120"/>
      <c r="H85" s="94"/>
    </row>
    <row r="86" spans="1:10" ht="16.899999999999999" customHeight="1" x14ac:dyDescent="0.4">
      <c r="A86" s="1"/>
      <c r="B86" s="2"/>
      <c r="C86" s="11" t="s">
        <v>95</v>
      </c>
      <c r="D86" s="11"/>
      <c r="E86" s="102" t="s">
        <v>96</v>
      </c>
      <c r="F86" s="102"/>
      <c r="G86" s="102"/>
    </row>
    <row r="87" spans="1:10" ht="16.899999999999999" customHeight="1" x14ac:dyDescent="0.4">
      <c r="A87" s="1" t="s">
        <v>97</v>
      </c>
      <c r="B87" s="2"/>
      <c r="C87" s="92"/>
      <c r="D87" s="2"/>
      <c r="E87" s="2"/>
      <c r="F87" s="121" t="s">
        <v>98</v>
      </c>
      <c r="G87" s="121"/>
    </row>
    <row r="88" spans="1:10" ht="16.899999999999999" customHeight="1" x14ac:dyDescent="0.4">
      <c r="A88" s="1"/>
      <c r="B88" s="2"/>
      <c r="C88" s="11" t="s">
        <v>95</v>
      </c>
      <c r="D88" s="11"/>
      <c r="E88" s="102" t="s">
        <v>96</v>
      </c>
      <c r="F88" s="102"/>
      <c r="G88" s="102"/>
    </row>
    <row r="89" spans="1:10" x14ac:dyDescent="0.4">
      <c r="A89"/>
      <c r="B89"/>
      <c r="C89"/>
      <c r="D89"/>
      <c r="E89"/>
      <c r="F89"/>
      <c r="G89"/>
    </row>
    <row r="90" spans="1:10" ht="16.899999999999999" customHeight="1" x14ac:dyDescent="0.4">
      <c r="A90"/>
      <c r="B90"/>
      <c r="C90"/>
      <c r="D90"/>
      <c r="E90"/>
      <c r="F90"/>
      <c r="G90"/>
    </row>
    <row r="91" spans="1:10" ht="16.899999999999999" customHeight="1" x14ac:dyDescent="0.4">
      <c r="A91"/>
      <c r="B91"/>
      <c r="C91"/>
      <c r="D91"/>
      <c r="E91"/>
      <c r="F91"/>
      <c r="G91"/>
    </row>
    <row r="92" spans="1:10" ht="16.899999999999999" customHeight="1" x14ac:dyDescent="0.4"/>
    <row r="93" spans="1:10" ht="16.899999999999999" customHeight="1" x14ac:dyDescent="0.4"/>
    <row r="94" spans="1:10" ht="16.899999999999999" customHeight="1" x14ac:dyDescent="0.4"/>
    <row r="96" spans="1:10" ht="16.899999999999999" customHeight="1" x14ac:dyDescent="0.4"/>
    <row r="97" ht="16.899999999999999" customHeight="1" x14ac:dyDescent="0.4"/>
    <row r="98" ht="16.899999999999999" customHeight="1" x14ac:dyDescent="0.4"/>
    <row r="99" ht="16.899999999999999" customHeight="1" x14ac:dyDescent="0.4"/>
    <row r="100" ht="16.899999999999999" customHeight="1" x14ac:dyDescent="0.4"/>
    <row r="101" ht="15" customHeight="1" x14ac:dyDescent="0.4"/>
    <row r="102" ht="23.5" customHeight="1" x14ac:dyDescent="0.4"/>
    <row r="103" ht="17.5" customHeight="1" x14ac:dyDescent="0.4"/>
    <row r="104" ht="16.149999999999999" customHeight="1" x14ac:dyDescent="0.4"/>
    <row r="105" ht="16.899999999999999" customHeight="1" x14ac:dyDescent="0.4"/>
    <row r="106" ht="16.899999999999999" customHeight="1" x14ac:dyDescent="0.4"/>
    <row r="109" ht="18" customHeight="1" x14ac:dyDescent="0.4"/>
    <row r="112" ht="24.65" customHeight="1" x14ac:dyDescent="0.4"/>
    <row r="113" ht="16.899999999999999" customHeight="1" x14ac:dyDescent="0.4"/>
    <row r="114" ht="16.899999999999999" customHeight="1" x14ac:dyDescent="0.4"/>
    <row r="115" ht="16.899999999999999" customHeight="1" x14ac:dyDescent="0.4"/>
    <row r="116" ht="16.899999999999999" customHeight="1" x14ac:dyDescent="0.4"/>
    <row r="119" ht="18.649999999999999" customHeight="1" x14ac:dyDescent="0.4"/>
    <row r="120" ht="21.75" customHeight="1" x14ac:dyDescent="0.4"/>
    <row r="122" ht="13.9" customHeight="1" x14ac:dyDescent="0.4"/>
    <row r="123" ht="13.9" customHeight="1" x14ac:dyDescent="0.4"/>
  </sheetData>
  <mergeCells count="20">
    <mergeCell ref="A76:J76"/>
    <mergeCell ref="F85:G85"/>
    <mergeCell ref="E86:G86"/>
    <mergeCell ref="F87:G87"/>
    <mergeCell ref="E88:G88"/>
    <mergeCell ref="A68:J68"/>
    <mergeCell ref="E2:J2"/>
    <mergeCell ref="A4:J4"/>
    <mergeCell ref="A5:J5"/>
    <mergeCell ref="A6:J6"/>
    <mergeCell ref="A7:J7"/>
    <mergeCell ref="A9:A10"/>
    <mergeCell ref="B9:B10"/>
    <mergeCell ref="C9:F9"/>
    <mergeCell ref="G9:J9"/>
    <mergeCell ref="A12:J12"/>
    <mergeCell ref="A28:J28"/>
    <mergeCell ref="A42:J42"/>
    <mergeCell ref="A53:J53"/>
    <mergeCell ref="A64:J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2024-02-28T13:07:09Z</dcterms:modified>
</cp:coreProperties>
</file>