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и\ВІДКРИТІ ДАНІ\ДЛЯ ПУБЛІКАЦІЇ на днепрорада\АртСтейдж\"/>
    </mc:Choice>
  </mc:AlternateContent>
  <xr:revisionPtr revIDLastSave="0" documentId="13_ncr:1_{508C9721-0623-47CF-ABD0-A1344E46E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Sheet!$A$5:$K$33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<sst xmlns="http://schemas.openxmlformats.org/spreadsheetml/2006/main" count="182" uniqueCount="125">
  <si>
    <t>03-24</t>
  </si>
  <si>
    <t>03341305</t>
  </si>
  <si>
    <t>05-13-Б</t>
  </si>
  <si>
    <t>05-14-Б</t>
  </si>
  <si>
    <t>05-15-Б</t>
  </si>
  <si>
    <t>0912</t>
  </si>
  <si>
    <t>10-24</t>
  </si>
  <si>
    <t>109</t>
  </si>
  <si>
    <t>1120</t>
  </si>
  <si>
    <t>1121</t>
  </si>
  <si>
    <t>16805</t>
  </si>
  <si>
    <t>17282в</t>
  </si>
  <si>
    <t>17282с</t>
  </si>
  <si>
    <t>18100000-0 Формений одяг, спеціальний робочий одяг та аксесуари</t>
  </si>
  <si>
    <t>19-24</t>
  </si>
  <si>
    <t>19143995</t>
  </si>
  <si>
    <t>22-24</t>
  </si>
  <si>
    <t>24/42587109</t>
  </si>
  <si>
    <t>2636217467</t>
  </si>
  <si>
    <t>2817106258</t>
  </si>
  <si>
    <t>30190000-7 Офісне устаткування та приладдя різне</t>
  </si>
  <si>
    <t>30192700-8 Канцелярські товари</t>
  </si>
  <si>
    <t>30728887</t>
  </si>
  <si>
    <t>31430000-9 Електричні акумулятори</t>
  </si>
  <si>
    <t>31500000-1 Освітлювальне обладнання та електричні лампи</t>
  </si>
  <si>
    <t>32835966</t>
  </si>
  <si>
    <t>33474841</t>
  </si>
  <si>
    <t>33760000-5 Туалетний папір, носові хустинки, рушники для рук і серветки</t>
  </si>
  <si>
    <t>35323603</t>
  </si>
  <si>
    <t>36216548</t>
  </si>
  <si>
    <t>37431162</t>
  </si>
  <si>
    <t>37642136</t>
  </si>
  <si>
    <t>39120000-9 Столи, серванти, письмові столи та книжкові шафи</t>
  </si>
  <si>
    <t>40920500</t>
  </si>
  <si>
    <t>41612783</t>
  </si>
  <si>
    <t>41612830</t>
  </si>
  <si>
    <t>42353652</t>
  </si>
  <si>
    <t>42517010</t>
  </si>
  <si>
    <t>42587109/3</t>
  </si>
  <si>
    <t>43</t>
  </si>
  <si>
    <t>44500000-5 Знаряддя, замки, ключі, петлі, кріпильні деталі, ланцюги та пружини</t>
  </si>
  <si>
    <t>44848308</t>
  </si>
  <si>
    <t>45128426</t>
  </si>
  <si>
    <t>48320000-7 Пакети програмного забезпечення для роботи з графікою та зображеннями</t>
  </si>
  <si>
    <t>50410000-2 Послуги з ремонту і технічного обслуговування вимірювальних, випробувальних і контрольних приладів</t>
  </si>
  <si>
    <t>60181000-0 Прокат вантажних автомобілів із водієм</t>
  </si>
  <si>
    <t>64</t>
  </si>
  <si>
    <t>65110000-7 Розподіл води</t>
  </si>
  <si>
    <t>72250000-2 Послуги, пов’язані із системами та підтримкою</t>
  </si>
  <si>
    <t>72260000-5 Послуги, пов’язані з програмним забезпеченням</t>
  </si>
  <si>
    <t>72400000-4 Інтернет-послуги</t>
  </si>
  <si>
    <t>75251110-4 Послуги з протипожежного захисту</t>
  </si>
  <si>
    <t>79711000-1 Послуги з моніторингу сигналів тривоги, що надходять з пристроїв охоронної сигналізації</t>
  </si>
  <si>
    <t>79990000-0 Різні послуги, пов’язані з діловою сферою</t>
  </si>
  <si>
    <t>90430000-0 Послуги з відведення стічних вод</t>
  </si>
  <si>
    <t>90510000-5 Утилізація/видалення сміття та поводження зі сміттям</t>
  </si>
  <si>
    <t>99999999-9 Не відображене в інших розділах</t>
  </si>
  <si>
    <t>M/50/07/2024</t>
  </si>
  <si>
    <t>MEIS-4038</t>
  </si>
  <si>
    <t>MEIS-4039</t>
  </si>
  <si>
    <t>report-feedback@zakupivli.pro</t>
  </si>
  <si>
    <t>ЄДРПОУ переможця</t>
  </si>
  <si>
    <t>Ідентифікатор закупівлі</t>
  </si>
  <si>
    <t>Інші послуги у сфері інформатизації (онлайн-доступ до сервісів ліцензійної програмної продукції AutoCAD LT Commercial  терміном на один рік)</t>
  </si>
  <si>
    <t>Інші послуги у сфері інформатизації (онлайн-доступ до сервісів ліцензійної програмної продукції SketchUp Pro терміном на один рік)</t>
  </si>
  <si>
    <t>Інші послуги у сфері інформатизації: (Послуги з супроводження програмного продукту "BAS. Бухгалтерія. ПРОФ")</t>
  </si>
  <si>
    <t>Інші послуги у сфері інформатизації: Інформаційно-консультативні послуги з супроводження ПЗ «M.E.Doc-інтеграція з обліковими системами»</t>
  </si>
  <si>
    <t>Інші послуги у сфері інформатизації: Інформаційно-консультативні послуги з супроводження ПЗ «M.E.Doc»</t>
  </si>
  <si>
    <t>Акумулятор FEP-129 для ДБЖ</t>
  </si>
  <si>
    <t>Винагорода за організацію та проведення тендерів в інтересах замовника</t>
  </si>
  <si>
    <t>ДПМSOL01959</t>
  </si>
  <si>
    <t>ДПМІТ003230</t>
  </si>
  <si>
    <t>Дата підписання договору:</t>
  </si>
  <si>
    <t>Електротовари та електричні лампи</t>
  </si>
  <si>
    <t>КЗ-18-03-1126</t>
  </si>
  <si>
    <t>КОМУНАЛЬНЕ ПІДПРИЄМСТВО "ДНІПРОВОДОКАНАЛ" ДНІПРОВСЬКОЇ МІСЬКОЇ РАДИ</t>
  </si>
  <si>
    <t>КОМУНАЛЬНЕ ПІДПРИЄМСТВО "ЦЕНТРАЛІЗОВАНА ЗАКУПІВЕЛЬНА ОРГАНІЗАЦІЯ" ДНІПРОВСЬКОЇ МІСЬКОЇ РАДИ</t>
  </si>
  <si>
    <t>Канцелярські товари</t>
  </si>
  <si>
    <t>Канцелярські товари (папір офісний А4)</t>
  </si>
  <si>
    <t>Класифікатор</t>
  </si>
  <si>
    <t>Комунальне підприємство "ДніпроАртСтейдж" Дніпровської міської ради</t>
  </si>
  <si>
    <t>Копильченко Андрій Сергійович</t>
  </si>
  <si>
    <t>М/50/04/2024</t>
  </si>
  <si>
    <t>Матеріали для проведння ремонтних робіт господарським способом (Замки та супутнє знаряддя)</t>
  </si>
  <si>
    <t>Номер договору</t>
  </si>
  <si>
    <t>ОА-07-03-1445</t>
  </si>
  <si>
    <t>Організатор</t>
  </si>
  <si>
    <t>Очікувана вартість закупівлі</t>
  </si>
  <si>
    <t>ПЛОХУТА КАТЕРИНА ВЯЧЕСЛАВІВНА</t>
  </si>
  <si>
    <t>Послуга з централізованого водовідведення (Послуга з відведення стічних вод)</t>
  </si>
  <si>
    <t>Послуги з обслуговування програмного забезпечення комп'ютерної програми BAS</t>
  </si>
  <si>
    <t>Послуги з обслуговування протипожежної сигналізації ДК 021:2015-75250000-3 Послуги пожежних і рятувальних служб (ДК021:2015-75251110-4 Послуги з протипожежного захисту)</t>
  </si>
  <si>
    <t>Послуги з охоронної сигналізації</t>
  </si>
  <si>
    <t>Послуги з перезарядки вогнегасників різних типів</t>
  </si>
  <si>
    <t>Послуги з централізованого водопостачання (Розподіл води)</t>
  </si>
  <si>
    <t>Послуги провайдерів (Послуги з надання доступу до мережі Internet)</t>
  </si>
  <si>
    <t>Послуги транспортного перевезення вантажу</t>
  </si>
  <si>
    <t>Предмет закупівлі</t>
  </si>
  <si>
    <t>СКП-112667</t>
  </si>
  <si>
    <t>СО-01-03-1125</t>
  </si>
  <si>
    <t>Санітарно-гігєінічні товари (Туалетний папір)</t>
  </si>
  <si>
    <t>Список державних закупівель</t>
  </si>
  <si>
    <t>Стіл складний</t>
  </si>
  <si>
    <t>Сума укладеного договору</t>
  </si>
  <si>
    <t>ТОВ "ТЕХНОЦЕНТР МАЯК СОЛЮШН"</t>
  </si>
  <si>
    <t>ТОВАРИСТВО З ОБМЕЖЕНОЮ ВІДПОВІДАЛЬНІСТЮ "ЕКОЛОГІЯ-Д"</t>
  </si>
  <si>
    <t>ТОВАРИСТВО З ОБМЕЖЕНОЮ ВІДПОВІДАЛЬНІСТЮ "МОСТ АЙ ТІ"</t>
  </si>
  <si>
    <t>ТОВАРИСТВО З ОБМЕЖЕНОЮ ВІДПОВІДАЛЬНІСТЮ "НОВА ЛІНІЯ 1"</t>
  </si>
  <si>
    <t>ТОВАРИСТВО З ОБМЕЖЕНОЮ ВІДПОВІДАЛЬНІСТЮ "ОХОРОННА АГЕНЦІЯ "ДЖЕБ"</t>
  </si>
  <si>
    <t>ТОВАРИСТВО З ОБМЕЖЕНОЮ ВІДПОВІДАЛЬНІСТЮ "ОХОРОННА АГЕНЦІЯ "КОМПЛЕКС ЗАХИСТ"</t>
  </si>
  <si>
    <t>ТОВАРИСТВО З ОБМЕЖЕНОЮ ВІДПОВІДАЛЬНІСТЮ "РВА ПРОМОЦЕНТР"</t>
  </si>
  <si>
    <t>ТОВАРИСТВО З ОБМЕЖЕНОЮ ВІДПОВІДАЛЬНІСТЮ "СЛУЖБА ОХОРОНИ "ДЖЕБ"</t>
  </si>
  <si>
    <t>ТОВАРИСТВО З ОБМЕЖЕНОЮ ВІДПОВІДАЛЬНІСТЮ "СОФТКЕЙ ЮА"</t>
  </si>
  <si>
    <t>ТОВАРИСТВО З ОБМЕЖЕНОЮ ВІДПОВІДАЛЬНІСТЮ "ТЕЛЕМІСТ 2012"</t>
  </si>
  <si>
    <t>ТОВАРИСТВО З ОБМЕЖЕНОЮ ВІДПОВІДАЛЬНІСТЮ "ТЕХНОЦЕНТР МАЯК ІТ"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</si>
  <si>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</si>
  <si>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"ЮСК УКРАЇНА"</t>
  </si>
  <si>
    <t>ТОВАРИСТВО З ОБМЕЖЕНОЮ ВІДПОВІДАЛЬНІСТЮ ТОРГОВЕЛЬНО-ВИРОБНИЧА ГРУПА "КУНІЦА"</t>
  </si>
  <si>
    <t>Технічний супровід комп'ютерної програми "Єдина інформаційна система управління місцевим бюджетом"</t>
  </si>
  <si>
    <t>Утилізація /видалення сміття та поводження зі сміттям</t>
  </si>
  <si>
    <t>Фактичний переможець</t>
  </si>
  <si>
    <t>Формений одяг та спеціальний робочий  одяг з логотипом</t>
  </si>
  <si>
    <t>Шаблони на замовлення</t>
  </si>
  <si>
    <t>Якщо ви маєте пропозицію чи побажання щодо покращення цього звіту, напишіть нам, будь ласка: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</si>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</sst>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5576374" TargetMode="External"/><Relationship Id="rId13" Type="http://schemas.openxmlformats.org/officeDocument/2006/relationships/hyperlink" Target="https://my.zakupivli.pro/remote/dispatcher/state_purchase_view/53116806" TargetMode="External"/><Relationship Id="rId18" Type="http://schemas.openxmlformats.org/officeDocument/2006/relationships/hyperlink" Target="https://my.zakupivli.pro/remote/dispatcher/state_purchase_view/51775546" TargetMode="External"/><Relationship Id="rId26" Type="http://schemas.openxmlformats.org/officeDocument/2006/relationships/hyperlink" Target="https://my.zakupivli.pro/remote/dispatcher/state_purchase_view/50306061" TargetMode="External"/><Relationship Id="rId3" Type="http://schemas.openxmlformats.org/officeDocument/2006/relationships/hyperlink" Target="https://my.zakupivli.pro/remote/dispatcher/state_purchase_view/55801461" TargetMode="External"/><Relationship Id="rId21" Type="http://schemas.openxmlformats.org/officeDocument/2006/relationships/hyperlink" Target="https://my.zakupivli.pro/remote/dispatcher/state_purchase_view/50967546" TargetMode="External"/><Relationship Id="rId7" Type="http://schemas.openxmlformats.org/officeDocument/2006/relationships/hyperlink" Target="https://my.zakupivli.pro/remote/dispatcher/state_purchase_view/55586959" TargetMode="External"/><Relationship Id="rId12" Type="http://schemas.openxmlformats.org/officeDocument/2006/relationships/hyperlink" Target="https://my.zakupivli.pro/remote/dispatcher/state_purchase_view/53117188" TargetMode="External"/><Relationship Id="rId17" Type="http://schemas.openxmlformats.org/officeDocument/2006/relationships/hyperlink" Target="https://my.zakupivli.pro/remote/dispatcher/state_purchase_view/51802739" TargetMode="External"/><Relationship Id="rId25" Type="http://schemas.openxmlformats.org/officeDocument/2006/relationships/hyperlink" Target="https://my.zakupivli.pro/remote/dispatcher/state_purchase_view/50396910" TargetMode="External"/><Relationship Id="rId2" Type="http://schemas.openxmlformats.org/officeDocument/2006/relationships/hyperlink" Target="https://my.zakupivli.pro/remote/dispatcher/state_purchase_view/55962709" TargetMode="External"/><Relationship Id="rId16" Type="http://schemas.openxmlformats.org/officeDocument/2006/relationships/hyperlink" Target="https://my.zakupivli.pro/remote/dispatcher/state_purchase_view/51934973" TargetMode="External"/><Relationship Id="rId20" Type="http://schemas.openxmlformats.org/officeDocument/2006/relationships/hyperlink" Target="https://my.zakupivli.pro/remote/dispatcher/state_purchase_view/51025451" TargetMode="External"/><Relationship Id="rId29" Type="http://schemas.openxmlformats.org/officeDocument/2006/relationships/hyperlink" Target="https://my.zakupivli.pro/remote/dispatcher/state_purchase_view/48831917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5587996" TargetMode="External"/><Relationship Id="rId11" Type="http://schemas.openxmlformats.org/officeDocument/2006/relationships/hyperlink" Target="https://my.zakupivli.pro/remote/dispatcher/state_purchase_view/53479165" TargetMode="External"/><Relationship Id="rId24" Type="http://schemas.openxmlformats.org/officeDocument/2006/relationships/hyperlink" Target="https://my.zakupivli.pro/remote/dispatcher/state_purchase_view/50478432" TargetMode="External"/><Relationship Id="rId5" Type="http://schemas.openxmlformats.org/officeDocument/2006/relationships/hyperlink" Target="https://my.zakupivli.pro/remote/dispatcher/state_purchase_view/55588650" TargetMode="External"/><Relationship Id="rId15" Type="http://schemas.openxmlformats.org/officeDocument/2006/relationships/hyperlink" Target="https://my.zakupivli.pro/remote/dispatcher/state_purchase_view/52248616" TargetMode="External"/><Relationship Id="rId23" Type="http://schemas.openxmlformats.org/officeDocument/2006/relationships/hyperlink" Target="https://my.zakupivli.pro/remote/dispatcher/state_purchase_view/50804414" TargetMode="External"/><Relationship Id="rId28" Type="http://schemas.openxmlformats.org/officeDocument/2006/relationships/hyperlink" Target="https://my.zakupivli.pro/remote/dispatcher/state_purchase_view/49827505" TargetMode="External"/><Relationship Id="rId10" Type="http://schemas.openxmlformats.org/officeDocument/2006/relationships/hyperlink" Target="https://my.zakupivli.pro/remote/dispatcher/state_purchase_view/55550900" TargetMode="External"/><Relationship Id="rId19" Type="http://schemas.openxmlformats.org/officeDocument/2006/relationships/hyperlink" Target="https://my.zakupivli.pro/remote/dispatcher/state_purchase_view/51067922" TargetMode="External"/><Relationship Id="rId4" Type="http://schemas.openxmlformats.org/officeDocument/2006/relationships/hyperlink" Target="https://my.zakupivli.pro/remote/dispatcher/state_purchase_view/55690363" TargetMode="External"/><Relationship Id="rId9" Type="http://schemas.openxmlformats.org/officeDocument/2006/relationships/hyperlink" Target="https://my.zakupivli.pro/remote/dispatcher/state_purchase_view/55552352" TargetMode="External"/><Relationship Id="rId14" Type="http://schemas.openxmlformats.org/officeDocument/2006/relationships/hyperlink" Target="https://my.zakupivli.pro/remote/dispatcher/state_purchase_view/52267913" TargetMode="External"/><Relationship Id="rId22" Type="http://schemas.openxmlformats.org/officeDocument/2006/relationships/hyperlink" Target="https://my.zakupivli.pro/remote/dispatcher/state_purchase_view/50804563" TargetMode="External"/><Relationship Id="rId27" Type="http://schemas.openxmlformats.org/officeDocument/2006/relationships/hyperlink" Target="https://my.zakupivli.pro/remote/dispatcher/state_purchase_view/49831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pane ySplit="5" topLeftCell="A6" activePane="bottomLeft" state="frozen"/>
      <selection pane="bottomLeft" activeCell="N34" sqref="N34"/>
    </sheetView>
  </sheetViews>
  <sheetFormatPr defaultColWidth="11.42578125" defaultRowHeight="15" x14ac:dyDescent="0.25"/>
  <cols>
    <col min="1" max="1" width="5"/>
    <col min="2" max="2" width="25"/>
    <col min="3" max="4" width="35"/>
    <col min="5" max="5" width="30"/>
    <col min="6" max="6" width="15"/>
    <col min="7" max="7" width="20"/>
    <col min="8" max="10" width="15"/>
    <col min="11" max="11" width="20"/>
  </cols>
  <sheetData>
    <row r="1" spans="1:11" x14ac:dyDescent="0.25">
      <c r="A1" s="1" t="s">
        <v>123</v>
      </c>
    </row>
    <row r="2" spans="1:11" x14ac:dyDescent="0.25">
      <c r="A2" s="2" t="s">
        <v>60</v>
      </c>
    </row>
    <row r="4" spans="1:11" ht="15.75" thickBot="1" x14ac:dyDescent="0.3">
      <c r="A4" s="1" t="s">
        <v>101</v>
      </c>
    </row>
    <row r="5" spans="1:11" ht="27" thickBot="1" x14ac:dyDescent="0.3">
      <c r="A5" s="3" t="s">
        <v>124</v>
      </c>
      <c r="B5" s="3" t="s">
        <v>62</v>
      </c>
      <c r="C5" s="3" t="s">
        <v>97</v>
      </c>
      <c r="D5" s="3" t="s">
        <v>79</v>
      </c>
      <c r="E5" s="3" t="s">
        <v>86</v>
      </c>
      <c r="F5" s="3" t="s">
        <v>87</v>
      </c>
      <c r="G5" s="3" t="s">
        <v>120</v>
      </c>
      <c r="H5" s="3" t="s">
        <v>61</v>
      </c>
      <c r="I5" s="3" t="s">
        <v>84</v>
      </c>
      <c r="J5" s="3" t="s">
        <v>103</v>
      </c>
      <c r="K5" s="3" t="s">
        <v>72</v>
      </c>
    </row>
    <row r="6" spans="1:11" x14ac:dyDescent="0.25">
      <c r="A6" s="4">
        <v>1</v>
      </c>
      <c r="B6" s="2" t="str">
        <f>HYPERLINK("https://my.zakupivli.pro/remote/dispatcher/state_purchase_view/55962709", "UA-2024-12-19-010745-a")</f>
        <v>UA-2024-12-19-010745-a</v>
      </c>
      <c r="C6" s="1" t="s">
        <v>102</v>
      </c>
      <c r="D6" s="1" t="s">
        <v>32</v>
      </c>
      <c r="E6" s="1" t="s">
        <v>80</v>
      </c>
      <c r="F6" s="6">
        <v>5217</v>
      </c>
      <c r="G6" s="1" t="s">
        <v>116</v>
      </c>
      <c r="H6" s="1" t="s">
        <v>31</v>
      </c>
      <c r="I6" s="1" t="s">
        <v>39</v>
      </c>
      <c r="J6" s="6">
        <v>5217</v>
      </c>
      <c r="K6" s="5">
        <v>45645</v>
      </c>
    </row>
    <row r="7" spans="1:11" x14ac:dyDescent="0.25">
      <c r="A7" s="4">
        <v>3</v>
      </c>
      <c r="B7" s="2" t="str">
        <f>HYPERLINK("https://my.zakupivli.pro/remote/dispatcher/state_purchase_view/55801461", "UA-2024-12-16-012797-a")</f>
        <v>UA-2024-12-16-012797-a</v>
      </c>
      <c r="C7" s="1" t="s">
        <v>121</v>
      </c>
      <c r="D7" s="1" t="s">
        <v>13</v>
      </c>
      <c r="E7" s="1" t="s">
        <v>80</v>
      </c>
      <c r="F7" s="6">
        <v>23000</v>
      </c>
      <c r="G7" s="1" t="s">
        <v>88</v>
      </c>
      <c r="H7" s="1" t="s">
        <v>18</v>
      </c>
      <c r="I7" s="1" t="s">
        <v>46</v>
      </c>
      <c r="J7" s="6">
        <v>23000</v>
      </c>
      <c r="K7" s="5">
        <v>45638</v>
      </c>
    </row>
    <row r="8" spans="1:11" x14ac:dyDescent="0.25">
      <c r="A8" s="4">
        <v>4</v>
      </c>
      <c r="B8" s="2" t="str">
        <f>HYPERLINK("https://my.zakupivli.pro/remote/dispatcher/state_purchase_view/55690363", "UA-2024-12-12-010841-a")</f>
        <v>UA-2024-12-12-010841-a</v>
      </c>
      <c r="C8" s="1" t="s">
        <v>68</v>
      </c>
      <c r="D8" s="1" t="s">
        <v>23</v>
      </c>
      <c r="E8" s="1" t="s">
        <v>80</v>
      </c>
      <c r="F8" s="6">
        <v>5113.2</v>
      </c>
      <c r="G8" s="1" t="s">
        <v>108</v>
      </c>
      <c r="H8" s="1" t="s">
        <v>41</v>
      </c>
      <c r="I8" s="1" t="s">
        <v>85</v>
      </c>
      <c r="J8" s="6">
        <v>5113.2</v>
      </c>
      <c r="K8" s="5">
        <v>45631</v>
      </c>
    </row>
    <row r="9" spans="1:11" x14ac:dyDescent="0.25">
      <c r="A9" s="4">
        <v>5</v>
      </c>
      <c r="B9" s="2" t="str">
        <f>HYPERLINK("https://my.zakupivli.pro/remote/dispatcher/state_purchase_view/55588650", "UA-2024-12-10-010699-a")</f>
        <v>UA-2024-12-10-010699-a</v>
      </c>
      <c r="C9" s="1" t="s">
        <v>100</v>
      </c>
      <c r="D9" s="1" t="s">
        <v>27</v>
      </c>
      <c r="E9" s="1" t="s">
        <v>80</v>
      </c>
      <c r="F9" s="6">
        <v>2216.16</v>
      </c>
      <c r="G9" s="1" t="s">
        <v>107</v>
      </c>
      <c r="H9" s="1" t="s">
        <v>22</v>
      </c>
      <c r="I9" s="1" t="s">
        <v>2</v>
      </c>
      <c r="J9" s="6">
        <v>2216.16</v>
      </c>
      <c r="K9" s="5">
        <v>45635</v>
      </c>
    </row>
    <row r="10" spans="1:11" x14ac:dyDescent="0.25">
      <c r="A10" s="4">
        <v>6</v>
      </c>
      <c r="B10" s="2" t="str">
        <f>HYPERLINK("https://my.zakupivli.pro/remote/dispatcher/state_purchase_view/55587996", "UA-2024-12-10-010435-a")</f>
        <v>UA-2024-12-10-010435-a</v>
      </c>
      <c r="C10" s="1" t="s">
        <v>73</v>
      </c>
      <c r="D10" s="1" t="s">
        <v>24</v>
      </c>
      <c r="E10" s="1" t="s">
        <v>80</v>
      </c>
      <c r="F10" s="6">
        <v>4712.92</v>
      </c>
      <c r="G10" s="1" t="s">
        <v>107</v>
      </c>
      <c r="H10" s="1" t="s">
        <v>22</v>
      </c>
      <c r="I10" s="1" t="s">
        <v>4</v>
      </c>
      <c r="J10" s="6">
        <v>4712.92</v>
      </c>
      <c r="K10" s="5">
        <v>45635</v>
      </c>
    </row>
    <row r="11" spans="1:11" x14ac:dyDescent="0.25">
      <c r="A11" s="4">
        <v>7</v>
      </c>
      <c r="B11" s="2" t="str">
        <f>HYPERLINK("https://my.zakupivli.pro/remote/dispatcher/state_purchase_view/55586959", "UA-2024-12-10-009930-a")</f>
        <v>UA-2024-12-10-009930-a</v>
      </c>
      <c r="C11" s="1" t="s">
        <v>83</v>
      </c>
      <c r="D11" s="1" t="s">
        <v>40</v>
      </c>
      <c r="E11" s="1" t="s">
        <v>80</v>
      </c>
      <c r="F11" s="6">
        <v>3417.42</v>
      </c>
      <c r="G11" s="1" t="s">
        <v>107</v>
      </c>
      <c r="H11" s="1" t="s">
        <v>22</v>
      </c>
      <c r="I11" s="1" t="s">
        <v>3</v>
      </c>
      <c r="J11" s="6">
        <v>3417.42</v>
      </c>
      <c r="K11" s="5">
        <v>45635</v>
      </c>
    </row>
    <row r="12" spans="1:11" x14ac:dyDescent="0.25">
      <c r="A12" s="4">
        <v>8</v>
      </c>
      <c r="B12" s="2" t="str">
        <f>HYPERLINK("https://my.zakupivli.pro/remote/dispatcher/state_purchase_view/55576374", "UA-2024-12-10-005426-a")</f>
        <v>UA-2024-12-10-005426-a</v>
      </c>
      <c r="C12" s="1" t="s">
        <v>78</v>
      </c>
      <c r="D12" s="1" t="s">
        <v>20</v>
      </c>
      <c r="E12" s="1" t="s">
        <v>80</v>
      </c>
      <c r="F12" s="6">
        <v>6562.5</v>
      </c>
      <c r="G12" s="1" t="s">
        <v>117</v>
      </c>
      <c r="H12" s="1" t="s">
        <v>15</v>
      </c>
      <c r="I12" s="1" t="s">
        <v>8</v>
      </c>
      <c r="J12" s="6">
        <v>6562.5</v>
      </c>
      <c r="K12" s="5">
        <v>45635</v>
      </c>
    </row>
    <row r="13" spans="1:11" x14ac:dyDescent="0.25">
      <c r="A13" s="4">
        <v>9</v>
      </c>
      <c r="B13" s="2" t="str">
        <f>HYPERLINK("https://my.zakupivli.pro/remote/dispatcher/state_purchase_view/55552352", "UA-2024-12-09-017170-a")</f>
        <v>UA-2024-12-09-017170-a</v>
      </c>
      <c r="C13" s="1" t="s">
        <v>77</v>
      </c>
      <c r="D13" s="1" t="s">
        <v>20</v>
      </c>
      <c r="E13" s="1" t="s">
        <v>80</v>
      </c>
      <c r="F13" s="6">
        <v>5377.99</v>
      </c>
      <c r="G13" s="1" t="s">
        <v>117</v>
      </c>
      <c r="H13" s="1" t="s">
        <v>15</v>
      </c>
      <c r="I13" s="1" t="s">
        <v>9</v>
      </c>
      <c r="J13" s="6">
        <v>5377.99</v>
      </c>
      <c r="K13" s="5">
        <v>45635</v>
      </c>
    </row>
    <row r="14" spans="1:11" x14ac:dyDescent="0.25">
      <c r="A14" s="4">
        <v>10</v>
      </c>
      <c r="B14" s="2" t="str">
        <f>HYPERLINK("https://my.zakupivli.pro/remote/dispatcher/state_purchase_view/55550900", "UA-2024-12-09-016295-a")</f>
        <v>UA-2024-12-09-016295-a</v>
      </c>
      <c r="C14" s="1" t="s">
        <v>93</v>
      </c>
      <c r="D14" s="1" t="s">
        <v>44</v>
      </c>
      <c r="E14" s="1" t="s">
        <v>80</v>
      </c>
      <c r="F14" s="6">
        <v>2934</v>
      </c>
      <c r="G14" s="1" t="s">
        <v>109</v>
      </c>
      <c r="H14" s="1" t="s">
        <v>35</v>
      </c>
      <c r="I14" s="1" t="s">
        <v>5</v>
      </c>
      <c r="J14" s="6">
        <v>2934</v>
      </c>
      <c r="K14" s="5">
        <v>45635</v>
      </c>
    </row>
    <row r="15" spans="1:11" x14ac:dyDescent="0.25">
      <c r="A15" s="4">
        <v>12</v>
      </c>
      <c r="B15" s="2" t="str">
        <f>HYPERLINK("https://my.zakupivli.pro/remote/dispatcher/state_purchase_view/53479165", "UA-2024-09-20-010754-a")</f>
        <v>UA-2024-09-20-010754-a</v>
      </c>
      <c r="C15" s="1" t="s">
        <v>65</v>
      </c>
      <c r="D15" s="1" t="s">
        <v>48</v>
      </c>
      <c r="E15" s="1" t="s">
        <v>80</v>
      </c>
      <c r="F15" s="6">
        <v>6695</v>
      </c>
      <c r="G15" s="1" t="s">
        <v>114</v>
      </c>
      <c r="H15" s="1" t="s">
        <v>33</v>
      </c>
      <c r="I15" s="1" t="s">
        <v>71</v>
      </c>
      <c r="J15" s="6">
        <v>6695</v>
      </c>
      <c r="K15" s="5">
        <v>45555</v>
      </c>
    </row>
    <row r="16" spans="1:11" x14ac:dyDescent="0.25">
      <c r="A16" s="4">
        <v>13</v>
      </c>
      <c r="B16" s="2" t="str">
        <f>HYPERLINK("https://my.zakupivli.pro/remote/dispatcher/state_purchase_view/53117188", "UA-2024-09-05-007296-a")</f>
        <v>UA-2024-09-05-007296-a</v>
      </c>
      <c r="C16" s="1" t="s">
        <v>67</v>
      </c>
      <c r="D16" s="1" t="s">
        <v>49</v>
      </c>
      <c r="E16" s="1" t="s">
        <v>80</v>
      </c>
      <c r="F16" s="6">
        <v>2800</v>
      </c>
      <c r="G16" s="1" t="s">
        <v>114</v>
      </c>
      <c r="H16" s="1" t="s">
        <v>33</v>
      </c>
      <c r="I16" s="1" t="s">
        <v>59</v>
      </c>
      <c r="J16" s="6">
        <v>2800</v>
      </c>
      <c r="K16" s="5">
        <v>45540</v>
      </c>
    </row>
    <row r="17" spans="1:11" x14ac:dyDescent="0.25">
      <c r="A17" s="4">
        <v>14</v>
      </c>
      <c r="B17" s="2" t="str">
        <f>HYPERLINK("https://my.zakupivli.pro/remote/dispatcher/state_purchase_view/53116806", "UA-2024-09-05-007093-a")</f>
        <v>UA-2024-09-05-007093-a</v>
      </c>
      <c r="C17" s="1" t="s">
        <v>66</v>
      </c>
      <c r="D17" s="1" t="s">
        <v>49</v>
      </c>
      <c r="E17" s="1" t="s">
        <v>80</v>
      </c>
      <c r="F17" s="6">
        <v>1050</v>
      </c>
      <c r="G17" s="1" t="s">
        <v>114</v>
      </c>
      <c r="H17" s="1" t="s">
        <v>33</v>
      </c>
      <c r="I17" s="1" t="s">
        <v>58</v>
      </c>
      <c r="J17" s="6">
        <v>1050</v>
      </c>
      <c r="K17" s="5">
        <v>45540</v>
      </c>
    </row>
    <row r="18" spans="1:11" x14ac:dyDescent="0.25">
      <c r="A18" s="4">
        <v>15</v>
      </c>
      <c r="B18" s="2" t="str">
        <f>HYPERLINK("https://my.zakupivli.pro/remote/dispatcher/state_purchase_view/52267913", "UA-2024-07-22-002823-a")</f>
        <v>UA-2024-07-22-002823-a</v>
      </c>
      <c r="C18" s="1" t="s">
        <v>77</v>
      </c>
      <c r="D18" s="1" t="s">
        <v>21</v>
      </c>
      <c r="E18" s="1" t="s">
        <v>80</v>
      </c>
      <c r="F18" s="6">
        <v>6972.42</v>
      </c>
      <c r="G18" s="1" t="s">
        <v>117</v>
      </c>
      <c r="H18" s="1" t="s">
        <v>15</v>
      </c>
      <c r="I18" s="1" t="s">
        <v>0</v>
      </c>
      <c r="J18" s="6">
        <v>6972.42</v>
      </c>
      <c r="K18" s="5">
        <v>45376</v>
      </c>
    </row>
    <row r="19" spans="1:11" x14ac:dyDescent="0.25">
      <c r="A19" s="4">
        <v>16</v>
      </c>
      <c r="B19" s="2" t="str">
        <f>HYPERLINK("https://my.zakupivli.pro/remote/dispatcher/state_purchase_view/52248616", "UA-2024-07-19-005325-a")</f>
        <v>UA-2024-07-19-005325-a</v>
      </c>
      <c r="C19" s="1" t="s">
        <v>119</v>
      </c>
      <c r="D19" s="1" t="s">
        <v>55</v>
      </c>
      <c r="E19" s="1" t="s">
        <v>80</v>
      </c>
      <c r="F19" s="6">
        <v>430.37</v>
      </c>
      <c r="G19" s="1" t="s">
        <v>105</v>
      </c>
      <c r="H19" s="1" t="s">
        <v>36</v>
      </c>
      <c r="I19" s="1" t="s">
        <v>57</v>
      </c>
      <c r="J19" s="6">
        <v>430.37</v>
      </c>
      <c r="K19" s="5">
        <v>45490</v>
      </c>
    </row>
    <row r="20" spans="1:11" x14ac:dyDescent="0.25">
      <c r="A20" s="4">
        <v>18</v>
      </c>
      <c r="B20" s="2" t="str">
        <f>HYPERLINK("https://my.zakupivli.pro/remote/dispatcher/state_purchase_view/51934973", "UA-2024-07-02-001699-a")</f>
        <v>UA-2024-07-02-001699-a</v>
      </c>
      <c r="C20" s="1" t="s">
        <v>69</v>
      </c>
      <c r="D20" s="1" t="s">
        <v>53</v>
      </c>
      <c r="E20" s="1" t="s">
        <v>80</v>
      </c>
      <c r="F20" s="6">
        <v>10654.2</v>
      </c>
      <c r="G20" s="1" t="s">
        <v>76</v>
      </c>
      <c r="H20" s="1" t="s">
        <v>25</v>
      </c>
      <c r="I20" s="1" t="s">
        <v>7</v>
      </c>
      <c r="J20" s="6">
        <v>10654.2</v>
      </c>
      <c r="K20" s="5">
        <v>45475</v>
      </c>
    </row>
    <row r="21" spans="1:11" x14ac:dyDescent="0.25">
      <c r="A21" s="4">
        <v>19</v>
      </c>
      <c r="B21" s="2" t="str">
        <f>HYPERLINK("https://my.zakupivli.pro/remote/dispatcher/state_purchase_view/51802739", "UA-2024-06-24-005043-a")</f>
        <v>UA-2024-06-24-005043-a</v>
      </c>
      <c r="C21" s="1" t="s">
        <v>63</v>
      </c>
      <c r="D21" s="1" t="s">
        <v>43</v>
      </c>
      <c r="E21" s="1" t="s">
        <v>80</v>
      </c>
      <c r="F21" s="6">
        <v>22200</v>
      </c>
      <c r="G21" s="1" t="s">
        <v>112</v>
      </c>
      <c r="H21" s="1" t="s">
        <v>37</v>
      </c>
      <c r="I21" s="1" t="s">
        <v>98</v>
      </c>
      <c r="J21" s="6">
        <v>22200</v>
      </c>
      <c r="K21" s="5">
        <v>45463</v>
      </c>
    </row>
    <row r="22" spans="1:11" x14ac:dyDescent="0.25">
      <c r="A22" s="4">
        <v>20</v>
      </c>
      <c r="B22" s="2" t="str">
        <f>HYPERLINK("https://my.zakupivli.pro/remote/dispatcher/state_purchase_view/51775546", "UA-2024-06-21-004946-a")</f>
        <v>UA-2024-06-21-004946-a</v>
      </c>
      <c r="C22" s="1" t="s">
        <v>64</v>
      </c>
      <c r="D22" s="1" t="s">
        <v>43</v>
      </c>
      <c r="E22" s="1" t="s">
        <v>80</v>
      </c>
      <c r="F22" s="6">
        <v>34444.080000000002</v>
      </c>
      <c r="G22" s="1" t="s">
        <v>106</v>
      </c>
      <c r="H22" s="1" t="s">
        <v>30</v>
      </c>
      <c r="I22" s="1" t="s">
        <v>16</v>
      </c>
      <c r="J22" s="6">
        <v>34444.080000000002</v>
      </c>
      <c r="K22" s="5">
        <v>45464</v>
      </c>
    </row>
    <row r="23" spans="1:11" x14ac:dyDescent="0.25">
      <c r="A23" s="4">
        <v>21</v>
      </c>
      <c r="B23" s="2" t="str">
        <f>HYPERLINK("https://my.zakupivli.pro/remote/dispatcher/state_purchase_view/51067922", "UA-2024-05-17-002386-a")</f>
        <v>UA-2024-05-17-002386-a</v>
      </c>
      <c r="C23" s="1" t="s">
        <v>64</v>
      </c>
      <c r="D23" s="1" t="s">
        <v>43</v>
      </c>
      <c r="E23" s="1" t="s">
        <v>80</v>
      </c>
      <c r="F23" s="6">
        <v>17222.04</v>
      </c>
      <c r="G23" s="1" t="s">
        <v>106</v>
      </c>
      <c r="H23" s="1" t="s">
        <v>30</v>
      </c>
      <c r="I23" s="1" t="s">
        <v>14</v>
      </c>
      <c r="J23" s="6">
        <v>17222.04</v>
      </c>
      <c r="K23" s="5">
        <v>45429</v>
      </c>
    </row>
    <row r="24" spans="1:11" x14ac:dyDescent="0.25">
      <c r="A24" s="4">
        <v>22</v>
      </c>
      <c r="B24" s="2" t="str">
        <f>HYPERLINK("https://my.zakupivli.pro/remote/dispatcher/state_purchase_view/51025451", "UA-2024-05-15-009088-a")</f>
        <v>UA-2024-05-15-009088-a</v>
      </c>
      <c r="C24" s="1" t="s">
        <v>96</v>
      </c>
      <c r="D24" s="1" t="s">
        <v>45</v>
      </c>
      <c r="E24" s="1" t="s">
        <v>80</v>
      </c>
      <c r="F24" s="6">
        <v>32000</v>
      </c>
      <c r="G24" s="1" t="s">
        <v>81</v>
      </c>
      <c r="H24" s="1" t="s">
        <v>19</v>
      </c>
      <c r="I24" s="1" t="s">
        <v>38</v>
      </c>
      <c r="J24" s="6">
        <v>32000</v>
      </c>
      <c r="K24" s="5">
        <v>45418</v>
      </c>
    </row>
    <row r="25" spans="1:11" x14ac:dyDescent="0.25">
      <c r="A25" s="4">
        <v>23</v>
      </c>
      <c r="B25" s="2" t="str">
        <f>HYPERLINK("https://my.zakupivli.pro/remote/dispatcher/state_purchase_view/50967546", "UA-2024-05-13-008769-a")</f>
        <v>UA-2024-05-13-008769-a</v>
      </c>
      <c r="C25" s="1" t="s">
        <v>122</v>
      </c>
      <c r="D25" s="1" t="s">
        <v>56</v>
      </c>
      <c r="E25" s="1" t="s">
        <v>80</v>
      </c>
      <c r="F25" s="6">
        <v>38400</v>
      </c>
      <c r="G25" s="1" t="s">
        <v>110</v>
      </c>
      <c r="H25" s="1" t="s">
        <v>26</v>
      </c>
      <c r="I25" s="1" t="s">
        <v>6</v>
      </c>
      <c r="J25" s="6">
        <v>38400</v>
      </c>
      <c r="K25" s="5">
        <v>45418</v>
      </c>
    </row>
    <row r="26" spans="1:11" x14ac:dyDescent="0.25">
      <c r="A26" s="4">
        <v>25</v>
      </c>
      <c r="B26" s="2" t="str">
        <f>HYPERLINK("https://my.zakupivli.pro/remote/dispatcher/state_purchase_view/50804563", "UA-2024-05-02-010464-a")</f>
        <v>UA-2024-05-02-010464-a</v>
      </c>
      <c r="C26" s="1" t="s">
        <v>89</v>
      </c>
      <c r="D26" s="1" t="s">
        <v>54</v>
      </c>
      <c r="E26" s="1" t="s">
        <v>80</v>
      </c>
      <c r="F26" s="6">
        <v>4939.2</v>
      </c>
      <c r="G26" s="1" t="s">
        <v>75</v>
      </c>
      <c r="H26" s="1" t="s">
        <v>1</v>
      </c>
      <c r="I26" s="1" t="s">
        <v>12</v>
      </c>
      <c r="J26" s="6">
        <v>4939.2</v>
      </c>
      <c r="K26" s="5">
        <v>45414</v>
      </c>
    </row>
    <row r="27" spans="1:11" x14ac:dyDescent="0.25">
      <c r="A27" s="4">
        <v>26</v>
      </c>
      <c r="B27" s="2" t="str">
        <f>HYPERLINK("https://my.zakupivli.pro/remote/dispatcher/state_purchase_view/50804414", "UA-2024-05-02-010403-a")</f>
        <v>UA-2024-05-02-010403-a</v>
      </c>
      <c r="C27" s="1" t="s">
        <v>94</v>
      </c>
      <c r="D27" s="1" t="s">
        <v>47</v>
      </c>
      <c r="E27" s="1" t="s">
        <v>80</v>
      </c>
      <c r="F27" s="6">
        <v>4955.33</v>
      </c>
      <c r="G27" s="1" t="s">
        <v>75</v>
      </c>
      <c r="H27" s="1" t="s">
        <v>1</v>
      </c>
      <c r="I27" s="1" t="s">
        <v>11</v>
      </c>
      <c r="J27" s="6">
        <v>4955.33</v>
      </c>
      <c r="K27" s="5">
        <v>45414</v>
      </c>
    </row>
    <row r="28" spans="1:11" x14ac:dyDescent="0.25">
      <c r="A28" s="4">
        <v>28</v>
      </c>
      <c r="B28" s="2" t="str">
        <f>HYPERLINK("https://my.zakupivli.pro/remote/dispatcher/state_purchase_view/50478432", "UA-2024-04-17-005822-a")</f>
        <v>UA-2024-04-17-005822-a</v>
      </c>
      <c r="C28" s="1" t="s">
        <v>119</v>
      </c>
      <c r="D28" s="1" t="s">
        <v>55</v>
      </c>
      <c r="E28" s="1" t="s">
        <v>80</v>
      </c>
      <c r="F28" s="6">
        <v>92.22</v>
      </c>
      <c r="G28" s="1" t="s">
        <v>105</v>
      </c>
      <c r="H28" s="1" t="s">
        <v>36</v>
      </c>
      <c r="I28" s="1" t="s">
        <v>82</v>
      </c>
      <c r="J28" s="6">
        <v>92.22</v>
      </c>
      <c r="K28" s="5">
        <v>45383</v>
      </c>
    </row>
    <row r="29" spans="1:11" x14ac:dyDescent="0.25">
      <c r="A29" s="4">
        <v>29</v>
      </c>
      <c r="B29" s="2" t="str">
        <f>HYPERLINK("https://my.zakupivli.pro/remote/dispatcher/state_purchase_view/50396910", "UA-2024-04-12-008888-a")</f>
        <v>UA-2024-04-12-008888-a</v>
      </c>
      <c r="C29" s="1" t="s">
        <v>90</v>
      </c>
      <c r="D29" s="1" t="s">
        <v>48</v>
      </c>
      <c r="E29" s="1" t="s">
        <v>80</v>
      </c>
      <c r="F29" s="6">
        <v>11880</v>
      </c>
      <c r="G29" s="1" t="s">
        <v>104</v>
      </c>
      <c r="H29" s="1" t="s">
        <v>42</v>
      </c>
      <c r="I29" s="1" t="s">
        <v>70</v>
      </c>
      <c r="J29" s="6">
        <v>11880</v>
      </c>
      <c r="K29" s="5">
        <v>45393</v>
      </c>
    </row>
    <row r="30" spans="1:11" x14ac:dyDescent="0.25">
      <c r="A30" s="4">
        <v>30</v>
      </c>
      <c r="B30" s="2" t="str">
        <f>HYPERLINK("https://my.zakupivli.pro/remote/dispatcher/state_purchase_view/50306061", "UA-2024-04-09-006809-a")</f>
        <v>UA-2024-04-09-006809-a</v>
      </c>
      <c r="C30" s="1" t="s">
        <v>95</v>
      </c>
      <c r="D30" s="1" t="s">
        <v>50</v>
      </c>
      <c r="E30" s="1" t="s">
        <v>80</v>
      </c>
      <c r="F30" s="6">
        <v>5600</v>
      </c>
      <c r="G30" s="1" t="s">
        <v>113</v>
      </c>
      <c r="H30" s="1" t="s">
        <v>28</v>
      </c>
      <c r="I30" s="1" t="s">
        <v>10</v>
      </c>
      <c r="J30" s="6">
        <v>5600</v>
      </c>
      <c r="K30" s="5">
        <v>45383</v>
      </c>
    </row>
    <row r="31" spans="1:11" x14ac:dyDescent="0.25">
      <c r="A31" s="4">
        <v>33</v>
      </c>
      <c r="B31" s="2" t="str">
        <f>HYPERLINK("https://my.zakupivli.pro/remote/dispatcher/state_purchase_view/49831508", "UA-2024-03-15-010016-a")</f>
        <v>UA-2024-03-15-010016-a</v>
      </c>
      <c r="C31" s="1" t="s">
        <v>91</v>
      </c>
      <c r="D31" s="1" t="s">
        <v>51</v>
      </c>
      <c r="E31" s="1" t="s">
        <v>80</v>
      </c>
      <c r="F31" s="6">
        <v>34722.58</v>
      </c>
      <c r="G31" s="1" t="s">
        <v>109</v>
      </c>
      <c r="H31" s="1" t="s">
        <v>35</v>
      </c>
      <c r="I31" s="1" t="s">
        <v>74</v>
      </c>
      <c r="J31" s="6">
        <v>34722.58</v>
      </c>
      <c r="K31" s="5">
        <v>45363</v>
      </c>
    </row>
    <row r="32" spans="1:11" x14ac:dyDescent="0.25">
      <c r="A32" s="4">
        <v>34</v>
      </c>
      <c r="B32" s="2" t="str">
        <f>HYPERLINK("https://my.zakupivli.pro/remote/dispatcher/state_purchase_view/49827505", "UA-2024-03-15-008301-a")</f>
        <v>UA-2024-03-15-008301-a</v>
      </c>
      <c r="C32" s="1" t="s">
        <v>92</v>
      </c>
      <c r="D32" s="1" t="s">
        <v>52</v>
      </c>
      <c r="E32" s="1" t="s">
        <v>80</v>
      </c>
      <c r="F32" s="6">
        <v>15701.55</v>
      </c>
      <c r="G32" s="1" t="s">
        <v>111</v>
      </c>
      <c r="H32" s="1" t="s">
        <v>34</v>
      </c>
      <c r="I32" s="1" t="s">
        <v>99</v>
      </c>
      <c r="J32" s="6">
        <v>15701.55</v>
      </c>
      <c r="K32" s="5">
        <v>45363</v>
      </c>
    </row>
    <row r="33" spans="1:11" x14ac:dyDescent="0.25">
      <c r="A33" s="4">
        <v>35</v>
      </c>
      <c r="B33" s="2" t="str">
        <f>HYPERLINK("https://my.zakupivli.pro/remote/dispatcher/state_purchase_view/48831917", "UA-2024-01-31-010657-a")</f>
        <v>UA-2024-01-31-010657-a</v>
      </c>
      <c r="C33" s="1" t="s">
        <v>118</v>
      </c>
      <c r="D33" s="1" t="s">
        <v>48</v>
      </c>
      <c r="E33" s="1" t="s">
        <v>80</v>
      </c>
      <c r="F33" s="6">
        <v>6600</v>
      </c>
      <c r="G33" s="1" t="s">
        <v>115</v>
      </c>
      <c r="H33" s="1" t="s">
        <v>29</v>
      </c>
      <c r="I33" s="1" t="s">
        <v>17</v>
      </c>
      <c r="J33" s="6">
        <v>6600</v>
      </c>
      <c r="K33" s="5">
        <v>45313</v>
      </c>
    </row>
  </sheetData>
  <autoFilter ref="A5:K33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55962709" xr:uid="{00000000-0004-0000-0000-000001000000}"/>
    <hyperlink ref="B7" r:id="rId3" display="https://my.zakupivli.pro/remote/dispatcher/state_purchase_view/55801461" xr:uid="{00000000-0004-0000-0000-000003000000}"/>
    <hyperlink ref="B8" r:id="rId4" display="https://my.zakupivli.pro/remote/dispatcher/state_purchase_view/55690363" xr:uid="{00000000-0004-0000-0000-000004000000}"/>
    <hyperlink ref="B9" r:id="rId5" display="https://my.zakupivli.pro/remote/dispatcher/state_purchase_view/55588650" xr:uid="{00000000-0004-0000-0000-000005000000}"/>
    <hyperlink ref="B10" r:id="rId6" display="https://my.zakupivli.pro/remote/dispatcher/state_purchase_view/55587996" xr:uid="{00000000-0004-0000-0000-000006000000}"/>
    <hyperlink ref="B11" r:id="rId7" display="https://my.zakupivli.pro/remote/dispatcher/state_purchase_view/55586959" xr:uid="{00000000-0004-0000-0000-000007000000}"/>
    <hyperlink ref="B12" r:id="rId8" display="https://my.zakupivli.pro/remote/dispatcher/state_purchase_view/55576374" xr:uid="{00000000-0004-0000-0000-000008000000}"/>
    <hyperlink ref="B13" r:id="rId9" display="https://my.zakupivli.pro/remote/dispatcher/state_purchase_view/55552352" xr:uid="{00000000-0004-0000-0000-000009000000}"/>
    <hyperlink ref="B14" r:id="rId10" display="https://my.zakupivli.pro/remote/dispatcher/state_purchase_view/55550900" xr:uid="{00000000-0004-0000-0000-00000A000000}"/>
    <hyperlink ref="B15" r:id="rId11" display="https://my.zakupivli.pro/remote/dispatcher/state_purchase_view/53479165" xr:uid="{00000000-0004-0000-0000-00000C000000}"/>
    <hyperlink ref="B16" r:id="rId12" display="https://my.zakupivli.pro/remote/dispatcher/state_purchase_view/53117188" xr:uid="{00000000-0004-0000-0000-00000D000000}"/>
    <hyperlink ref="B17" r:id="rId13" display="https://my.zakupivli.pro/remote/dispatcher/state_purchase_view/53116806" xr:uid="{00000000-0004-0000-0000-00000E000000}"/>
    <hyperlink ref="B18" r:id="rId14" display="https://my.zakupivli.pro/remote/dispatcher/state_purchase_view/52267913" xr:uid="{00000000-0004-0000-0000-00000F000000}"/>
    <hyperlink ref="B19" r:id="rId15" display="https://my.zakupivli.pro/remote/dispatcher/state_purchase_view/52248616" xr:uid="{00000000-0004-0000-0000-000010000000}"/>
    <hyperlink ref="B20" r:id="rId16" display="https://my.zakupivli.pro/remote/dispatcher/state_purchase_view/51934973" xr:uid="{00000000-0004-0000-0000-000012000000}"/>
    <hyperlink ref="B21" r:id="rId17" display="https://my.zakupivli.pro/remote/dispatcher/state_purchase_view/51802739" xr:uid="{00000000-0004-0000-0000-000013000000}"/>
    <hyperlink ref="B22" r:id="rId18" display="https://my.zakupivli.pro/remote/dispatcher/state_purchase_view/51775546" xr:uid="{00000000-0004-0000-0000-000014000000}"/>
    <hyperlink ref="B23" r:id="rId19" display="https://my.zakupivli.pro/remote/dispatcher/state_purchase_view/51067922" xr:uid="{00000000-0004-0000-0000-000015000000}"/>
    <hyperlink ref="B24" r:id="rId20" display="https://my.zakupivli.pro/remote/dispatcher/state_purchase_view/51025451" xr:uid="{00000000-0004-0000-0000-000016000000}"/>
    <hyperlink ref="B25" r:id="rId21" display="https://my.zakupivli.pro/remote/dispatcher/state_purchase_view/50967546" xr:uid="{00000000-0004-0000-0000-000017000000}"/>
    <hyperlink ref="B26" r:id="rId22" display="https://my.zakupivli.pro/remote/dispatcher/state_purchase_view/50804563" xr:uid="{00000000-0004-0000-0000-000019000000}"/>
    <hyperlink ref="B27" r:id="rId23" display="https://my.zakupivli.pro/remote/dispatcher/state_purchase_view/50804414" xr:uid="{00000000-0004-0000-0000-00001A000000}"/>
    <hyperlink ref="B28" r:id="rId24" display="https://my.zakupivli.pro/remote/dispatcher/state_purchase_view/50478432" xr:uid="{00000000-0004-0000-0000-00001C000000}"/>
    <hyperlink ref="B29" r:id="rId25" display="https://my.zakupivli.pro/remote/dispatcher/state_purchase_view/50396910" xr:uid="{00000000-0004-0000-0000-00001D000000}"/>
    <hyperlink ref="B30" r:id="rId26" display="https://my.zakupivli.pro/remote/dispatcher/state_purchase_view/50306061" xr:uid="{00000000-0004-0000-0000-00001E000000}"/>
    <hyperlink ref="B31" r:id="rId27" display="https://my.zakupivli.pro/remote/dispatcher/state_purchase_view/49831508" xr:uid="{00000000-0004-0000-0000-000021000000}"/>
    <hyperlink ref="B32" r:id="rId28" display="https://my.zakupivli.pro/remote/dispatcher/state_purchase_view/49827505" xr:uid="{00000000-0004-0000-0000-000022000000}"/>
    <hyperlink ref="B33" r:id="rId29" display="https://my.zakupivli.pro/remote/dispatcher/state_purchase_view/48831917" xr:uid="{00000000-0004-0000-0000-000023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Яна Куницкая</cp:lastModifiedBy>
  <dcterms:created xsi:type="dcterms:W3CDTF">2025-02-04T16:42:45Z</dcterms:created>
  <dcterms:modified xsi:type="dcterms:W3CDTF">2025-02-04T14:49:53Z</dcterms:modified>
  <cp:category/>
</cp:coreProperties>
</file>