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ll\Desktop\ДОГОВОРА ІС-про и ПРОЗорро\"/>
    </mc:Choice>
  </mc:AlternateContent>
  <xr:revisionPtr revIDLastSave="0" documentId="13_ncr:1_{9D68E4D4-2EB9-4BFC-BF48-B09A57B8F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definedNames>
    <definedName name="_xlnm._FilterDatabase" localSheetId="0" hidden="1">'2024'!$A$5:$N$43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<sst xmlns="http://schemas.openxmlformats.org/spreadsheetml/2006/main" count="281" uniqueCount="177">
  <si>
    <t>% зниження</t>
  </si>
  <si>
    <t>(видалене); Послуги з обслуговування протипожежної сигналізації</t>
  </si>
  <si>
    <t>01984636</t>
  </si>
  <si>
    <t>020476</t>
  </si>
  <si>
    <t>03341305</t>
  </si>
  <si>
    <t>09320000-8 Пара, гаряча вода та пов’язана продукція</t>
  </si>
  <si>
    <t>1/2024</t>
  </si>
  <si>
    <t>10/2024</t>
  </si>
  <si>
    <t>11/2024</t>
  </si>
  <si>
    <t>12/2024</t>
  </si>
  <si>
    <t>13/2024</t>
  </si>
  <si>
    <t>14/2024</t>
  </si>
  <si>
    <t>1480в</t>
  </si>
  <si>
    <t>1480с</t>
  </si>
  <si>
    <t>15/2024</t>
  </si>
  <si>
    <t>15943в</t>
  </si>
  <si>
    <t>16/2024</t>
  </si>
  <si>
    <t>17/2024</t>
  </si>
  <si>
    <t>18/2024</t>
  </si>
  <si>
    <t>19/2024</t>
  </si>
  <si>
    <t>19143995</t>
  </si>
  <si>
    <t>1982010026</t>
  </si>
  <si>
    <t>2/2024</t>
  </si>
  <si>
    <t>2024</t>
  </si>
  <si>
    <t>22800000-8 Паперові чи картонні реєстраційні журнали, бухгалтерські книги, швидкозшивачі, бланки та інші паперові канцелярські вироби</t>
  </si>
  <si>
    <t>22810000-1 Паперові чи картонні реєстраційні журнали</t>
  </si>
  <si>
    <t>23</t>
  </si>
  <si>
    <t>23379396</t>
  </si>
  <si>
    <t>24</t>
  </si>
  <si>
    <t>2676305397</t>
  </si>
  <si>
    <t>3/2024</t>
  </si>
  <si>
    <t>30190000-7 Офісне устаткування та приладдя різне</t>
  </si>
  <si>
    <t>3023506259</t>
  </si>
  <si>
    <t>30619226</t>
  </si>
  <si>
    <t>31440000-2 Акумуляторні батареї</t>
  </si>
  <si>
    <t>3152211779</t>
  </si>
  <si>
    <t>3230621294</t>
  </si>
  <si>
    <t>32688148</t>
  </si>
  <si>
    <t>32781303</t>
  </si>
  <si>
    <t>32835966</t>
  </si>
  <si>
    <t>332</t>
  </si>
  <si>
    <t>33611591</t>
  </si>
  <si>
    <t>33769177</t>
  </si>
  <si>
    <t>3441611286</t>
  </si>
  <si>
    <t>34588367</t>
  </si>
  <si>
    <t>3476112972</t>
  </si>
  <si>
    <t>35323603</t>
  </si>
  <si>
    <t>36216548</t>
  </si>
  <si>
    <t>36365843</t>
  </si>
  <si>
    <t>37-05</t>
  </si>
  <si>
    <t>38976863</t>
  </si>
  <si>
    <t>4/2024</t>
  </si>
  <si>
    <t>40405860</t>
  </si>
  <si>
    <t>40516476</t>
  </si>
  <si>
    <t>41682253</t>
  </si>
  <si>
    <t>42353652</t>
  </si>
  <si>
    <t>44953530</t>
  </si>
  <si>
    <t>45149969</t>
  </si>
  <si>
    <t>45260000-7 Покрівельні роботи та інші спеціалізовані будівельні роботи</t>
  </si>
  <si>
    <t>45450000-6 Інші завершальні будівельні роботи</t>
  </si>
  <si>
    <t>48440000-4 Пакети програмного забезпечення для фінансового аналізу та бухгалтерського обліку</t>
  </si>
  <si>
    <t>490</t>
  </si>
  <si>
    <t>5/2024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</si>
  <si>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</si>
  <si>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</si>
  <si>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</si>
  <si>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</si>
  <si>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6/2024</t>
  </si>
  <si>
    <t>65110000-7 Розподіл води</t>
  </si>
  <si>
    <t>7/2024</t>
  </si>
  <si>
    <t>70330000-3 Послуги з управління нерухомістю, надавані на платній основі чи на договірних засадах</t>
  </si>
  <si>
    <t>71250000-5 Архітектурні, інженерні та геодезичні послуги</t>
  </si>
  <si>
    <t>71520000-9 Послуги з нагляду за виконанням будівельних робіт</t>
  </si>
  <si>
    <t>72250000-2 Послуги, пов’язані із системами та підтримкою</t>
  </si>
  <si>
    <t>72260000-5 Послуги, пов’язані з програмним забезпеченням</t>
  </si>
  <si>
    <t>72410000-7 Послуги провайдерів</t>
  </si>
  <si>
    <t>737</t>
  </si>
  <si>
    <t>75250000-3 Послуги пожежних і рятувальних служб</t>
  </si>
  <si>
    <t>7541</t>
  </si>
  <si>
    <t>76</t>
  </si>
  <si>
    <t>79710000-4 Охоронні послуги</t>
  </si>
  <si>
    <t>79990000-0 Різні послуги, пов’язані з діловою сферою</t>
  </si>
  <si>
    <t>8/24</t>
  </si>
  <si>
    <t>80510000-2 Послуги з професійної підготовки спеціалістів</t>
  </si>
  <si>
    <t>80550000-4 Послуги з професійної підготовки у сфері безпеки</t>
  </si>
  <si>
    <t>85110000-3 Послуги лікувальних закладів та супутні послуги</t>
  </si>
  <si>
    <t>9/2024</t>
  </si>
  <si>
    <t>90430000-0 Послуги з відведення стічних вод</t>
  </si>
  <si>
    <t>90510000-5 Утилізація/видалення сміття та поводження зі сміттям</t>
  </si>
  <si>
    <t>MEIS-3994</t>
  </si>
  <si>
    <t>ЄДРПОУ переможця</t>
  </si>
  <si>
    <t>Ідентифікатор закупівлі</t>
  </si>
  <si>
    <t>АРХИПОВ ЮРІЙ МИКОЛАЙОВИЧ</t>
  </si>
  <si>
    <t>Бланки свідоцтв та додатки до них</t>
  </si>
  <si>
    <t>Боброва Карина Юріївна</t>
  </si>
  <si>
    <t>Відкриті торги з особливостями</t>
  </si>
  <si>
    <t>ДЕРЖАВНЕ ПІДПРИЄМСТВО "ГОЛОВНИЙ НАВЧАЛЬНО-МЕТОДИЧНИЙ ЦЕНТР ДЕРЖПРАЦІ"</t>
  </si>
  <si>
    <t>Експлуатаційні послуги  з утриманням будинку за адресою вул.Висоцького,4</t>
  </si>
  <si>
    <t>Експлуатаційні послуги , повязані з утриманням будинків і споруд та прибудинкових територій за адресою: вул. Степана Рудницького, буд.23</t>
  </si>
  <si>
    <t>Експлуатаційні послуги з утримання будинку за адресою вул.М.Міхновського,25</t>
  </si>
  <si>
    <t>Закупівля без використання електронної системи</t>
  </si>
  <si>
    <t>Здійснення технічного нагляду по об'єкту: Поточний ремонт даху з усунення аварії в будівлі Міського комунального закладу культури "Дніпровська дитяча музична школа № 17" за адресою: м. Дніпро, вул.Командира Юніна,41, ДБН А.2.2-3:2014</t>
  </si>
  <si>
    <t>КОМУНАЛЬНЕ НЕКОМЕРЦІЙНЕ ПІДПРИЄМСТВО "КЛІНІЧНА ЛІКАРНЯ ШВИДКОЇ МЕДИЧНОЇ ДОПОМОГИ" ДНІПРОВСЬКОЇ МІСЬКОЇ РАДИ</t>
  </si>
  <si>
    <t>КОМУНАЛЬНЕ ПІДПРИЄМСТВО "ДНІПРОВОДОКАНАЛ" ДНІПРОВСЬКОЇ МІСЬКОЇ РАДИ</t>
  </si>
  <si>
    <t>КОМУНАЛЬНЕ ПІДПРИЄМСТВО "МУНІЦИПАЛЬНИЙ ЗЕМЛЕВПОРЯДНИЙ ОФІС" ДНІПРОВСЬКОЇ МІСЬКОЇ РАДИ</t>
  </si>
  <si>
    <t>КОМУНАЛЬНЕ ПІДПРИЄМСТВО "ТЕПЛОЕНЕРГО" ДНІПРОВСЬКОЇ МІСЬКОЇ РАДИ</t>
  </si>
  <si>
    <t>КОМУНАЛЬНЕ ПІДПРИЄМСТВО "ЦЕНТРАЛІЗОВАНА ЗАКУПІВЕЛЬНА ОРГАНІЗАЦІЯ" ДНІПРОВСЬКОЇ МІСЬКОЇ РАДИ</t>
  </si>
  <si>
    <t>КОМУНАЛЬНИЙ ЗАКЛАД ВИЩОЇ ОСВІТИ "ДНІПРОВСЬКА АКАДЕМІЯ НЕПЕРЕРВНОЇ ОСВІТИ" ДНІПРОПЕТРОВСЬКОЇ ОБЛАСНОЇ РАДИ"</t>
  </si>
  <si>
    <t>Класифікатор</t>
  </si>
  <si>
    <t>Комунальні послуги з поводження з побутовими відходами (послуги з управління побутовими відходами)</t>
  </si>
  <si>
    <t>ЛІСОВИЙ ОЛЕКСАНДР АНАТОЛІЙОВИЧ</t>
  </si>
  <si>
    <t>М-01/117</t>
  </si>
  <si>
    <t>М/102/01/2024</t>
  </si>
  <si>
    <t>М/102/07/2024</t>
  </si>
  <si>
    <t>МАКСИМОВ ЄВГЕН АНАТОЛІЙОВИЧ</t>
  </si>
  <si>
    <t>НМ-55-ПТМ</t>
  </si>
  <si>
    <t>Назва потенційного переможця (з найменшою ціною)</t>
  </si>
  <si>
    <t>Номер договору</t>
  </si>
  <si>
    <t>ОБ'ЄДНАННЯ СПІВВЛАСНИКІВ БАГАТОКВАРТИРНОГО БУДИНКУ "ВИСОЦЬКОГО 4"</t>
  </si>
  <si>
    <t>ОБ'ЄДНАННЯ СПІВВЛАСНИКІВ БАГАТОКВАРТИРНОГО БУДИНКУ "НАДІЯ-23"</t>
  </si>
  <si>
    <t>ОБ'ЄДНАННЯ СПІВВЛАСНИКІВ БАГАТОКВАРТИРНОГО БУДИНКУ "ЩЕРБИНИ-25"</t>
  </si>
  <si>
    <t>ОД-01-03-0977</t>
  </si>
  <si>
    <t>ОЛІЙНИК ДМИТРО ОЛЕКСАНДРОВИЧ</t>
  </si>
  <si>
    <t>Очікувана вартість закупівлі</t>
  </si>
  <si>
    <t>ПБ-04-03-0976</t>
  </si>
  <si>
    <t>ПП ЕЛІН ПЛЮС</t>
  </si>
  <si>
    <t>ПП ЮПІТЕР БУД ПЛЮС</t>
  </si>
  <si>
    <t>ПРИВАТНЕ ПІДПРИЄМСТВО "ПОЖЦЕНТР"</t>
  </si>
  <si>
    <t>ПРИВАТНЕ ПІДПРИЄМСТВО "ФЕНІКС"</t>
  </si>
  <si>
    <t>Послуга з постачання  теплової енергії</t>
  </si>
  <si>
    <t>Послуги водовідведення за адресами: вул.Висоцького,4; М.Міхновського,25; Шолохова,23</t>
  </si>
  <si>
    <t>Послуги водопостачання за адресами: вул.Висоцького,4; М.Міхновського,25; Шолохова,23</t>
  </si>
  <si>
    <t>Послуги водопостачання за адресою: вул.Командира Юніна,41</t>
  </si>
  <si>
    <t>Послуги з адміністрування (обслуговування) програмного забезпечення "ЄІСУБ"</t>
  </si>
  <si>
    <t>Послуги з адміністрування (обслуговування) програмного забезпечення "Іс-Про"</t>
  </si>
  <si>
    <t>Послуги з адміністрування (обслуговування) програмного забезпечення "Звітність"</t>
  </si>
  <si>
    <t>Послуги з навчання за курсом "Охорона праці та безпека життєдіяльності"</t>
  </si>
  <si>
    <t>Послуги з навчання за курсом "Пожежна безпека"</t>
  </si>
  <si>
    <t>Послуги з навчання за курсом "Правила безпечної експлуатації електроустановок споживачів"</t>
  </si>
  <si>
    <t>Послуги з навчання за курсом "Правила технічної експлуатації теплових установок і мереж"</t>
  </si>
  <si>
    <t>Послуги з навчання за курсом Цивільний захист"</t>
  </si>
  <si>
    <t>Послуги з оплати винагороди за організацію та проведення тендерів в інтересах Замовника</t>
  </si>
  <si>
    <t>Послуги з поводження зі сміттям</t>
  </si>
  <si>
    <t>Послуги з поточного  ремонту внутрішніх мереж водопостачання та водовідведення</t>
  </si>
  <si>
    <t>Послуги з поточного ремонту внутрішніх мереж теплопостачання</t>
  </si>
  <si>
    <t>Послуги з поточного ремонту та обслуговування комп'ютерної техніки (заправка картриджів, заміна фотобарабану)</t>
  </si>
  <si>
    <t>Послуги з поточного ремонту та техобслуговування комп'ютерної техніки</t>
  </si>
  <si>
    <t>Послуги з розроблення проекту землеустрою щодо відведення земельної ділянки за адресою: м.Дніпро, вул.Командира Юніна,41</t>
  </si>
  <si>
    <t xml:space="preserve">Послуги з технічного обслуговування та утримання в належному стані внутрішніх мереж теплопостачання </t>
  </si>
  <si>
    <t>Послуги на попередній, періодичний та позачерговий психіатричний огляд, у тому числі на предмет вживання психоактивних речовин</t>
  </si>
  <si>
    <t>Послуги охорони приміщень</t>
  </si>
  <si>
    <t>Послуги повірки лічилька води</t>
  </si>
  <si>
    <t>Послуги технічного нагляду по об'єкту:поточний ремонт даху з усунення аварії в будівлі за адресою: м. Дніпро, вул. Командира Юніна,41</t>
  </si>
  <si>
    <t>Послуги інтернет - провайдерів за користування Інтернетом</t>
  </si>
  <si>
    <t>Послуги інтернет - провайдерів за користування Інтернетом за адресою: вул.Висоцького,4</t>
  </si>
  <si>
    <t>Поточний ремонт даху з усунення аварії в будівлі Міського комунального закладу культури "Дніпровська дитяча музична школа № 17" за адресою: м. Дніпро, вул. Командира Юніна, 41, ДБН А.2.2-3:2014</t>
  </si>
  <si>
    <t>Поточний ремонт приміщень та інженерних мереж в будівлі Міського комунального закладу культури "Дніпровська дитяча музична школа № 17" за адресою: м. Дніпро, вул. Висоцького, буд.4, ДБН А.2.2-3:2014</t>
  </si>
  <si>
    <t>Предмет закупівлі</t>
  </si>
  <si>
    <t>Придбання акумулятор FEP-129 для ДБЖ</t>
  </si>
  <si>
    <t>Придбання канцтоварів (папір А4)</t>
  </si>
  <si>
    <t>Придбання класних журналів реєстрації та обліку</t>
  </si>
  <si>
    <t>Річний план на</t>
  </si>
  <si>
    <t>Строк поставки до:</t>
  </si>
  <si>
    <t>Строк поставки з:</t>
  </si>
  <si>
    <t>Сума зниження, грн</t>
  </si>
  <si>
    <t>Сума укладеного договору</t>
  </si>
  <si>
    <t>ТЕНДІТНИК ОЛЬГА ПЕТРІВНА</t>
  </si>
  <si>
    <t>ТОВ "Пожежна Безпека "Комплекс Захист"</t>
  </si>
  <si>
    <t>ТОВАРИСТВО З ОБМЕЖЕНОЮ ВІДПОВІДАЛЬНІСТЮ "ЕКОЛОГІЯ-Д"</t>
  </si>
  <si>
    <t>ТОВАРИСТВО З ОБМЕЖЕНОЮ ВІДПОВІДАЛЬНІСТЮ "МЕТРОНОМ 2009"</t>
  </si>
  <si>
    <t>ТОВАРИСТВО З ОБМЕЖЕНОЮ ВІДПОВІДАЛЬНІСТЮ "ОХОРОНА "ДЖЕБ"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</si>
  <si>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</si>
  <si>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</si>
  <si>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ТОРГОВЕЛЬНО-ВИРОБНИЧА ГРУПА "КУНІЦА"</t>
  </si>
  <si>
    <t>Тип процедури</t>
  </si>
  <si>
    <t>ФОП Тараскін Іван Юрійович</t>
  </si>
  <si>
    <t>ЗАКУПІВЛІ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</si>
</sst>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1922859" TargetMode="External"/><Relationship Id="rId18" Type="http://schemas.openxmlformats.org/officeDocument/2006/relationships/hyperlink" Target="https://my.zakupivli.pro/remote/dispatcher/state_purchase_view/50816486" TargetMode="External"/><Relationship Id="rId26" Type="http://schemas.openxmlformats.org/officeDocument/2006/relationships/hyperlink" Target="https://my.zakupivli.pro/remote/dispatcher/state_purchase_view/49273702" TargetMode="External"/><Relationship Id="rId21" Type="http://schemas.openxmlformats.org/officeDocument/2006/relationships/hyperlink" Target="https://my.zakupivli.pro/remote/dispatcher/state_purchase_view/50728570" TargetMode="External"/><Relationship Id="rId34" Type="http://schemas.openxmlformats.org/officeDocument/2006/relationships/hyperlink" Target="https://my.zakupivli.pro/remote/dispatcher/state_purchase_view/48545583" TargetMode="External"/><Relationship Id="rId7" Type="http://schemas.openxmlformats.org/officeDocument/2006/relationships/hyperlink" Target="https://my.zakupivli.pro/remote/dispatcher/state_purchase_view/53636141" TargetMode="External"/><Relationship Id="rId12" Type="http://schemas.openxmlformats.org/officeDocument/2006/relationships/hyperlink" Target="https://my.zakupivli.pro/remote/dispatcher/state_purchase_view/52469414" TargetMode="External"/><Relationship Id="rId17" Type="http://schemas.openxmlformats.org/officeDocument/2006/relationships/hyperlink" Target="https://my.zakupivli.pro/remote/dispatcher/state_purchase_view/51332984" TargetMode="External"/><Relationship Id="rId25" Type="http://schemas.openxmlformats.org/officeDocument/2006/relationships/hyperlink" Target="https://my.zakupivli.pro/remote/dispatcher/state_purchase_view/49735352" TargetMode="External"/><Relationship Id="rId33" Type="http://schemas.openxmlformats.org/officeDocument/2006/relationships/hyperlink" Target="https://my.zakupivli.pro/remote/dispatcher/state_purchase_view/48547069" TargetMode="External"/><Relationship Id="rId38" Type="http://schemas.openxmlformats.org/officeDocument/2006/relationships/hyperlink" Target="https://my.zakupivli.pro/remote/dispatcher/state_purchase_view/48328259" TargetMode="External"/><Relationship Id="rId2" Type="http://schemas.openxmlformats.org/officeDocument/2006/relationships/hyperlink" Target="https://my.zakupivli.pro/remote/dispatcher/state_purchase_view/54941342" TargetMode="External"/><Relationship Id="rId16" Type="http://schemas.openxmlformats.org/officeDocument/2006/relationships/hyperlink" Target="https://my.zakupivli.pro/remote/dispatcher/state_purchase_view/51417981" TargetMode="External"/><Relationship Id="rId20" Type="http://schemas.openxmlformats.org/officeDocument/2006/relationships/hyperlink" Target="https://my.zakupivli.pro/remote/dispatcher/state_purchase_view/50728580" TargetMode="External"/><Relationship Id="rId29" Type="http://schemas.openxmlformats.org/officeDocument/2006/relationships/hyperlink" Target="https://my.zakupivli.pro/remote/dispatcher/state_purchase_view/49183309" TargetMode="External"/><Relationship Id="rId1" Type="http://schemas.openxmlformats.org/officeDocument/2006/relationships/hyperlink" Target="https://my.zakupivli.pro/remote/dispatcher/state_purchase_view/55369295" TargetMode="External"/><Relationship Id="rId6" Type="http://schemas.openxmlformats.org/officeDocument/2006/relationships/hyperlink" Target="https://my.zakupivli.pro/remote/dispatcher/state_purchase_view/53946780" TargetMode="External"/><Relationship Id="rId11" Type="http://schemas.openxmlformats.org/officeDocument/2006/relationships/hyperlink" Target="https://my.zakupivli.pro/remote/dispatcher/state_purchase_view/52472454" TargetMode="External"/><Relationship Id="rId24" Type="http://schemas.openxmlformats.org/officeDocument/2006/relationships/hyperlink" Target="https://my.zakupivli.pro/remote/dispatcher/state_purchase_view/49736323" TargetMode="External"/><Relationship Id="rId32" Type="http://schemas.openxmlformats.org/officeDocument/2006/relationships/hyperlink" Target="https://my.zakupivli.pro/remote/dispatcher/state_purchase_view/48970225" TargetMode="External"/><Relationship Id="rId37" Type="http://schemas.openxmlformats.org/officeDocument/2006/relationships/hyperlink" Target="https://my.zakupivli.pro/remote/dispatcher/state_purchase_view/48328271" TargetMode="External"/><Relationship Id="rId5" Type="http://schemas.openxmlformats.org/officeDocument/2006/relationships/hyperlink" Target="https://my.zakupivli.pro/remote/dispatcher/state_purchase_view/53951350" TargetMode="External"/><Relationship Id="rId15" Type="http://schemas.openxmlformats.org/officeDocument/2006/relationships/hyperlink" Target="https://my.zakupivli.pro/remote/dispatcher/state_purchase_view/51470097" TargetMode="External"/><Relationship Id="rId23" Type="http://schemas.openxmlformats.org/officeDocument/2006/relationships/hyperlink" Target="https://my.zakupivli.pro/remote/dispatcher/state_purchase_view/49737133" TargetMode="External"/><Relationship Id="rId28" Type="http://schemas.openxmlformats.org/officeDocument/2006/relationships/hyperlink" Target="https://my.zakupivli.pro/remote/dispatcher/state_purchase_view/49183557" TargetMode="External"/><Relationship Id="rId36" Type="http://schemas.openxmlformats.org/officeDocument/2006/relationships/hyperlink" Target="https://my.zakupivli.pro/remote/dispatcher/state_purchase_view/48328294" TargetMode="External"/><Relationship Id="rId10" Type="http://schemas.openxmlformats.org/officeDocument/2006/relationships/hyperlink" Target="https://my.zakupivli.pro/remote/dispatcher/state_purchase_view/52605735" TargetMode="External"/><Relationship Id="rId19" Type="http://schemas.openxmlformats.org/officeDocument/2006/relationships/hyperlink" Target="https://my.zakupivli.pro/remote/dispatcher/state_purchase_view/50728592" TargetMode="External"/><Relationship Id="rId31" Type="http://schemas.openxmlformats.org/officeDocument/2006/relationships/hyperlink" Target="https://my.zakupivli.pro/remote/dispatcher/state_purchase_view/49009025" TargetMode="External"/><Relationship Id="rId4" Type="http://schemas.openxmlformats.org/officeDocument/2006/relationships/hyperlink" Target="https://my.zakupivli.pro/remote/dispatcher/state_purchase_view/54480883" TargetMode="External"/><Relationship Id="rId9" Type="http://schemas.openxmlformats.org/officeDocument/2006/relationships/hyperlink" Target="https://my.zakupivli.pro/remote/dispatcher/state_purchase_view/53134877" TargetMode="External"/><Relationship Id="rId14" Type="http://schemas.openxmlformats.org/officeDocument/2006/relationships/hyperlink" Target="https://my.zakupivli.pro/remote/dispatcher/state_purchase_view/51922370" TargetMode="External"/><Relationship Id="rId22" Type="http://schemas.openxmlformats.org/officeDocument/2006/relationships/hyperlink" Target="https://my.zakupivli.pro/remote/dispatcher/state_purchase_view/50728558" TargetMode="External"/><Relationship Id="rId27" Type="http://schemas.openxmlformats.org/officeDocument/2006/relationships/hyperlink" Target="https://my.zakupivli.pro/remote/dispatcher/state_purchase_view/49272151" TargetMode="External"/><Relationship Id="rId30" Type="http://schemas.openxmlformats.org/officeDocument/2006/relationships/hyperlink" Target="https://my.zakupivli.pro/remote/dispatcher/state_purchase_view/49182480" TargetMode="External"/><Relationship Id="rId35" Type="http://schemas.openxmlformats.org/officeDocument/2006/relationships/hyperlink" Target="https://my.zakupivli.pro/remote/dispatcher/state_purchase_view/48328313" TargetMode="External"/><Relationship Id="rId8" Type="http://schemas.openxmlformats.org/officeDocument/2006/relationships/hyperlink" Target="https://my.zakupivli.pro/remote/dispatcher/state_purchase_view/53385378" TargetMode="External"/><Relationship Id="rId3" Type="http://schemas.openxmlformats.org/officeDocument/2006/relationships/hyperlink" Target="https://my.zakupivli.pro/remote/dispatcher/state_purchase_view/54827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4F3B-DE1C-4CD1-91ED-AC478C6DD496}">
  <dimension ref="A2:N43"/>
  <sheetViews>
    <sheetView tabSelected="1" workbookViewId="0">
      <pane ySplit="5" topLeftCell="A6" activePane="bottomLeft" state="frozen"/>
      <selection pane="bottomLeft" activeCell="B20" sqref="B20"/>
    </sheetView>
  </sheetViews>
  <sheetFormatPr defaultColWidth="11.42578125" defaultRowHeight="15" x14ac:dyDescent="0.25"/>
  <cols>
    <col min="1" max="1" width="22.140625" customWidth="1"/>
    <col min="2" max="2" width="15.5703125" customWidth="1"/>
  </cols>
  <sheetData>
    <row r="2" spans="1:14" x14ac:dyDescent="0.25">
      <c r="B2" t="s">
        <v>176</v>
      </c>
    </row>
    <row r="3" spans="1:14" ht="9" customHeight="1" thickBot="1" x14ac:dyDescent="0.3"/>
    <row r="4" spans="1:14" ht="15.75" hidden="1" thickBot="1" x14ac:dyDescent="0.3"/>
    <row r="5" spans="1:14" ht="90.75" thickBot="1" x14ac:dyDescent="0.3">
      <c r="A5" s="3" t="s">
        <v>91</v>
      </c>
      <c r="B5" s="3" t="s">
        <v>157</v>
      </c>
      <c r="C5" s="3" t="s">
        <v>161</v>
      </c>
      <c r="D5" s="3" t="s">
        <v>108</v>
      </c>
      <c r="E5" s="3" t="s">
        <v>174</v>
      </c>
      <c r="F5" s="3" t="s">
        <v>123</v>
      </c>
      <c r="G5" s="3" t="s">
        <v>116</v>
      </c>
      <c r="H5" s="3" t="s">
        <v>164</v>
      </c>
      <c r="I5" s="3" t="s">
        <v>0</v>
      </c>
      <c r="J5" s="3" t="s">
        <v>90</v>
      </c>
      <c r="K5" s="3" t="s">
        <v>117</v>
      </c>
      <c r="L5" s="3" t="s">
        <v>165</v>
      </c>
      <c r="M5" s="3" t="s">
        <v>163</v>
      </c>
      <c r="N5" s="3" t="s">
        <v>162</v>
      </c>
    </row>
    <row r="6" spans="1:14" x14ac:dyDescent="0.25">
      <c r="A6" s="2" t="str">
        <f>HYPERLINK("https://my.zakupivli.pro/remote/dispatcher/state_purchase_view/55369295", "UA-2024-12-03-020093-a")</f>
        <v>UA-2024-12-03-020093-a</v>
      </c>
      <c r="B6" s="1" t="s">
        <v>101</v>
      </c>
      <c r="C6" s="1" t="s">
        <v>23</v>
      </c>
      <c r="D6" s="1" t="s">
        <v>72</v>
      </c>
      <c r="E6" s="1" t="s">
        <v>100</v>
      </c>
      <c r="F6" s="5">
        <v>13126.32</v>
      </c>
      <c r="G6" s="1" t="s">
        <v>128</v>
      </c>
      <c r="H6" s="1"/>
      <c r="I6" s="1"/>
      <c r="J6" s="1" t="s">
        <v>38</v>
      </c>
      <c r="K6" s="1" t="s">
        <v>19</v>
      </c>
      <c r="L6" s="5">
        <v>13126.32</v>
      </c>
      <c r="M6" s="4">
        <v>45629</v>
      </c>
      <c r="N6" s="4">
        <v>45646</v>
      </c>
    </row>
    <row r="7" spans="1:14" x14ac:dyDescent="0.25">
      <c r="A7" s="2" t="str">
        <f>HYPERLINK("https://my.zakupivli.pro/remote/dispatcher/state_purchase_view/54941342", "UA-2024-11-19-014197-a")</f>
        <v>UA-2024-11-19-014197-a</v>
      </c>
      <c r="B7" s="1" t="s">
        <v>158</v>
      </c>
      <c r="C7" s="1" t="s">
        <v>23</v>
      </c>
      <c r="D7" s="1" t="s">
        <v>34</v>
      </c>
      <c r="E7" s="1" t="s">
        <v>100</v>
      </c>
      <c r="F7" s="5">
        <v>1858.14</v>
      </c>
      <c r="G7" s="1" t="s">
        <v>170</v>
      </c>
      <c r="H7" s="1"/>
      <c r="I7" s="1"/>
      <c r="J7" s="1" t="s">
        <v>56</v>
      </c>
      <c r="K7" s="1" t="s">
        <v>17</v>
      </c>
      <c r="L7" s="5">
        <v>1858.14</v>
      </c>
      <c r="M7" s="4">
        <v>45615</v>
      </c>
      <c r="N7" s="4">
        <v>45639</v>
      </c>
    </row>
    <row r="8" spans="1:14" x14ac:dyDescent="0.25">
      <c r="A8" s="2" t="str">
        <f>HYPERLINK("https://my.zakupivli.pro/remote/dispatcher/state_purchase_view/54827150", "UA-2024-11-14-017289-a")</f>
        <v>UA-2024-11-14-017289-a</v>
      </c>
      <c r="B8" s="1" t="s">
        <v>155</v>
      </c>
      <c r="C8" s="1" t="s">
        <v>23</v>
      </c>
      <c r="D8" s="1" t="s">
        <v>58</v>
      </c>
      <c r="E8" s="1" t="s">
        <v>95</v>
      </c>
      <c r="F8" s="5">
        <v>1099650</v>
      </c>
      <c r="G8" s="1" t="s">
        <v>126</v>
      </c>
      <c r="H8" s="5">
        <v>26609.810000000056</v>
      </c>
      <c r="I8" s="5">
        <v>2.41984358659574E-2</v>
      </c>
      <c r="J8" s="1" t="s">
        <v>50</v>
      </c>
      <c r="K8" s="1" t="s">
        <v>18</v>
      </c>
      <c r="L8" s="5">
        <v>1073040.19</v>
      </c>
      <c r="M8" s="1"/>
      <c r="N8" s="4">
        <v>45646</v>
      </c>
    </row>
    <row r="9" spans="1:14" x14ac:dyDescent="0.25">
      <c r="A9" s="2" t="str">
        <f>HYPERLINK("https://my.zakupivli.pro/remote/dispatcher/state_purchase_view/54480883", "UA-2024-11-01-012862-a")</f>
        <v>UA-2024-11-01-012862-a</v>
      </c>
      <c r="B9" s="1" t="s">
        <v>160</v>
      </c>
      <c r="C9" s="1" t="s">
        <v>23</v>
      </c>
      <c r="D9" s="1" t="s">
        <v>25</v>
      </c>
      <c r="E9" s="1" t="s">
        <v>100</v>
      </c>
      <c r="F9" s="5">
        <v>6436.5</v>
      </c>
      <c r="G9" s="1" t="s">
        <v>173</v>
      </c>
      <c r="H9" s="1"/>
      <c r="I9" s="1"/>
      <c r="J9" s="1" t="s">
        <v>20</v>
      </c>
      <c r="K9" s="1" t="s">
        <v>16</v>
      </c>
      <c r="L9" s="5">
        <v>6436.5</v>
      </c>
      <c r="M9" s="4">
        <v>45597</v>
      </c>
      <c r="N9" s="4">
        <v>45657</v>
      </c>
    </row>
    <row r="10" spans="1:14" x14ac:dyDescent="0.25">
      <c r="A10" s="2" t="str">
        <f>HYPERLINK("https://my.zakupivli.pro/remote/dispatcher/state_purchase_view/53951350", "UA-2024-10-11-011887-a")</f>
        <v>UA-2024-10-11-011887-a</v>
      </c>
      <c r="B10" s="1" t="s">
        <v>143</v>
      </c>
      <c r="C10" s="1" t="s">
        <v>23</v>
      </c>
      <c r="D10" s="1" t="s">
        <v>65</v>
      </c>
      <c r="E10" s="1" t="s">
        <v>100</v>
      </c>
      <c r="F10" s="5">
        <v>14536.19</v>
      </c>
      <c r="G10" s="1" t="s">
        <v>175</v>
      </c>
      <c r="H10" s="1"/>
      <c r="I10" s="1"/>
      <c r="J10" s="1" t="s">
        <v>45</v>
      </c>
      <c r="K10" s="1" t="s">
        <v>14</v>
      </c>
      <c r="L10" s="5">
        <v>14536.19</v>
      </c>
      <c r="M10" s="4">
        <v>45574</v>
      </c>
      <c r="N10" s="4">
        <v>45657</v>
      </c>
    </row>
    <row r="11" spans="1:14" x14ac:dyDescent="0.25">
      <c r="A11" s="2" t="str">
        <f>HYPERLINK("https://my.zakupivli.pro/remote/dispatcher/state_purchase_view/53946780", "UA-2024-10-11-009752-a")</f>
        <v>UA-2024-10-11-009752-a</v>
      </c>
      <c r="B11" s="1" t="s">
        <v>144</v>
      </c>
      <c r="C11" s="1" t="s">
        <v>23</v>
      </c>
      <c r="D11" s="1" t="s">
        <v>66</v>
      </c>
      <c r="E11" s="1" t="s">
        <v>100</v>
      </c>
      <c r="F11" s="5">
        <v>14366.14</v>
      </c>
      <c r="G11" s="1" t="s">
        <v>175</v>
      </c>
      <c r="H11" s="1"/>
      <c r="I11" s="1"/>
      <c r="J11" s="1" t="s">
        <v>45</v>
      </c>
      <c r="K11" s="1" t="s">
        <v>11</v>
      </c>
      <c r="L11" s="5">
        <v>14366.14</v>
      </c>
      <c r="M11" s="4">
        <v>45574</v>
      </c>
      <c r="N11" s="4">
        <v>45657</v>
      </c>
    </row>
    <row r="12" spans="1:14" x14ac:dyDescent="0.25">
      <c r="A12" s="2" t="str">
        <f>HYPERLINK("https://my.zakupivli.pro/remote/dispatcher/state_purchase_view/53636141", "UA-2024-09-27-006418-a")</f>
        <v>UA-2024-09-27-006418-a</v>
      </c>
      <c r="B12" s="1" t="s">
        <v>152</v>
      </c>
      <c r="C12" s="1" t="s">
        <v>23</v>
      </c>
      <c r="D12" s="1" t="s">
        <v>72</v>
      </c>
      <c r="E12" s="1" t="s">
        <v>100</v>
      </c>
      <c r="F12" s="5">
        <v>11542.99</v>
      </c>
      <c r="G12" s="1" t="s">
        <v>128</v>
      </c>
      <c r="H12" s="1"/>
      <c r="I12" s="1"/>
      <c r="J12" s="1" t="s">
        <v>38</v>
      </c>
      <c r="K12" s="1" t="s">
        <v>10</v>
      </c>
      <c r="L12" s="5">
        <v>11542.99</v>
      </c>
      <c r="M12" s="4">
        <v>45559</v>
      </c>
      <c r="N12" s="4">
        <v>45566</v>
      </c>
    </row>
    <row r="13" spans="1:14" x14ac:dyDescent="0.25">
      <c r="A13" s="2" t="str">
        <f>HYPERLINK("https://my.zakupivli.pro/remote/dispatcher/state_purchase_view/53385378", "UA-2024-09-17-014418-a")</f>
        <v>UA-2024-09-17-014418-a</v>
      </c>
      <c r="B13" s="1" t="s">
        <v>149</v>
      </c>
      <c r="C13" s="1" t="s">
        <v>23</v>
      </c>
      <c r="D13" s="1" t="s">
        <v>85</v>
      </c>
      <c r="E13" s="1" t="s">
        <v>100</v>
      </c>
      <c r="F13" s="5">
        <v>14060</v>
      </c>
      <c r="G13" s="1" t="s">
        <v>102</v>
      </c>
      <c r="H13" s="1"/>
      <c r="I13" s="1"/>
      <c r="J13" s="1" t="s">
        <v>2</v>
      </c>
      <c r="K13" s="1" t="s">
        <v>9</v>
      </c>
      <c r="L13" s="5">
        <v>14060</v>
      </c>
      <c r="M13" s="4">
        <v>45551</v>
      </c>
      <c r="N13" s="4">
        <v>45565</v>
      </c>
    </row>
    <row r="14" spans="1:14" x14ac:dyDescent="0.25">
      <c r="A14" s="2" t="str">
        <f>HYPERLINK("https://my.zakupivli.pro/remote/dispatcher/state_purchase_view/53134877", "UA-2024-09-06-001619-a")</f>
        <v>UA-2024-09-06-001619-a</v>
      </c>
      <c r="B14" s="1" t="s">
        <v>147</v>
      </c>
      <c r="C14" s="1" t="s">
        <v>23</v>
      </c>
      <c r="D14" s="1" t="s">
        <v>71</v>
      </c>
      <c r="E14" s="1" t="s">
        <v>100</v>
      </c>
      <c r="F14" s="5">
        <v>12000</v>
      </c>
      <c r="G14" s="1" t="s">
        <v>104</v>
      </c>
      <c r="H14" s="1"/>
      <c r="I14" s="1"/>
      <c r="J14" s="1" t="s">
        <v>42</v>
      </c>
      <c r="K14" s="1" t="s">
        <v>7</v>
      </c>
      <c r="L14" s="5">
        <v>12000</v>
      </c>
      <c r="M14" s="4">
        <v>45539</v>
      </c>
      <c r="N14" s="4">
        <v>45657</v>
      </c>
    </row>
    <row r="15" spans="1:14" x14ac:dyDescent="0.25">
      <c r="A15" s="2" t="str">
        <f>HYPERLINK("https://my.zakupivli.pro/remote/dispatcher/state_purchase_view/52605735", "UA-2024-08-08-011284-a")</f>
        <v>UA-2024-08-08-011284-a</v>
      </c>
      <c r="B15" s="1" t="s">
        <v>109</v>
      </c>
      <c r="C15" s="1" t="s">
        <v>23</v>
      </c>
      <c r="D15" s="1" t="s">
        <v>88</v>
      </c>
      <c r="E15" s="1" t="s">
        <v>100</v>
      </c>
      <c r="F15" s="5">
        <v>1096.4100000000001</v>
      </c>
      <c r="G15" s="1" t="s">
        <v>168</v>
      </c>
      <c r="H15" s="1"/>
      <c r="I15" s="1"/>
      <c r="J15" s="1" t="s">
        <v>55</v>
      </c>
      <c r="K15" s="1" t="s">
        <v>113</v>
      </c>
      <c r="L15" s="5">
        <v>1096.4100000000001</v>
      </c>
      <c r="M15" s="4">
        <v>45474</v>
      </c>
      <c r="N15" s="4">
        <v>45657</v>
      </c>
    </row>
    <row r="16" spans="1:14" x14ac:dyDescent="0.25">
      <c r="A16" s="2" t="str">
        <f>HYPERLINK("https://my.zakupivli.pro/remote/dispatcher/state_purchase_view/52472454", "UA-2024-08-01-009510-a")</f>
        <v>UA-2024-08-01-009510-a</v>
      </c>
      <c r="B16" s="1" t="s">
        <v>156</v>
      </c>
      <c r="C16" s="1" t="s">
        <v>23</v>
      </c>
      <c r="D16" s="1" t="s">
        <v>59</v>
      </c>
      <c r="E16" s="1" t="s">
        <v>95</v>
      </c>
      <c r="F16" s="5">
        <v>182890</v>
      </c>
      <c r="G16" s="1" t="s">
        <v>125</v>
      </c>
      <c r="H16" s="5">
        <v>190.54000000000815</v>
      </c>
      <c r="I16" s="5">
        <v>1.0418284214555643E-3</v>
      </c>
      <c r="J16" s="1" t="s">
        <v>44</v>
      </c>
      <c r="K16" s="1" t="s">
        <v>8</v>
      </c>
      <c r="L16" s="5">
        <v>182699.46</v>
      </c>
      <c r="M16" s="1"/>
      <c r="N16" s="4">
        <v>45625</v>
      </c>
    </row>
    <row r="17" spans="1:14" x14ac:dyDescent="0.25">
      <c r="A17" s="2" t="str">
        <f>HYPERLINK("https://my.zakupivli.pro/remote/dispatcher/state_purchase_view/52469414", "UA-2024-08-01-008043-a")</f>
        <v>UA-2024-08-01-008043-a</v>
      </c>
      <c r="B17" s="1" t="s">
        <v>148</v>
      </c>
      <c r="C17" s="1" t="s">
        <v>23</v>
      </c>
      <c r="D17" s="1" t="s">
        <v>66</v>
      </c>
      <c r="E17" s="1" t="s">
        <v>100</v>
      </c>
      <c r="F17" s="5">
        <v>15512.61</v>
      </c>
      <c r="G17" s="1" t="s">
        <v>175</v>
      </c>
      <c r="H17" s="1"/>
      <c r="I17" s="1"/>
      <c r="J17" s="1" t="s">
        <v>45</v>
      </c>
      <c r="K17" s="1" t="s">
        <v>86</v>
      </c>
      <c r="L17" s="5">
        <v>15512.61</v>
      </c>
      <c r="M17" s="4">
        <v>45505</v>
      </c>
      <c r="N17" s="4">
        <v>45566</v>
      </c>
    </row>
    <row r="18" spans="1:14" x14ac:dyDescent="0.25">
      <c r="A18" s="2" t="str">
        <f>HYPERLINK("https://my.zakupivli.pro/remote/dispatcher/state_purchase_view/51922859", "UA-2024-07-01-005531-a")</f>
        <v>UA-2024-07-01-005531-a</v>
      </c>
      <c r="B18" s="1" t="s">
        <v>145</v>
      </c>
      <c r="C18" s="1" t="s">
        <v>23</v>
      </c>
      <c r="D18" s="1" t="s">
        <v>63</v>
      </c>
      <c r="E18" s="1" t="s">
        <v>100</v>
      </c>
      <c r="F18" s="5">
        <v>1750</v>
      </c>
      <c r="G18" s="1" t="s">
        <v>92</v>
      </c>
      <c r="H18" s="1"/>
      <c r="I18" s="1"/>
      <c r="J18" s="1" t="s">
        <v>32</v>
      </c>
      <c r="K18" s="1" t="s">
        <v>69</v>
      </c>
      <c r="L18" s="5">
        <v>1750</v>
      </c>
      <c r="M18" s="4">
        <v>45474</v>
      </c>
      <c r="N18" s="4">
        <v>45657</v>
      </c>
    </row>
    <row r="19" spans="1:14" x14ac:dyDescent="0.25">
      <c r="A19" s="2" t="str">
        <f>HYPERLINK("https://my.zakupivli.pro/remote/dispatcher/state_purchase_view/51922370", "UA-2024-07-01-005316-a")</f>
        <v>UA-2024-07-01-005316-a</v>
      </c>
      <c r="B19" s="1" t="s">
        <v>141</v>
      </c>
      <c r="C19" s="1" t="s">
        <v>23</v>
      </c>
      <c r="D19" s="1" t="s">
        <v>81</v>
      </c>
      <c r="E19" s="1" t="s">
        <v>100</v>
      </c>
      <c r="F19" s="5">
        <v>1570.94</v>
      </c>
      <c r="G19" s="1" t="s">
        <v>106</v>
      </c>
      <c r="H19" s="1"/>
      <c r="I19" s="1"/>
      <c r="J19" s="1" t="s">
        <v>39</v>
      </c>
      <c r="K19" s="1" t="s">
        <v>79</v>
      </c>
      <c r="L19" s="5">
        <v>1570.94</v>
      </c>
      <c r="M19" s="4">
        <v>45338</v>
      </c>
      <c r="N19" s="4">
        <v>45657</v>
      </c>
    </row>
    <row r="20" spans="1:14" x14ac:dyDescent="0.25">
      <c r="A20" s="2" t="str">
        <f>HYPERLINK("https://my.zakupivli.pro/remote/dispatcher/state_purchase_view/51470097", "UA-2024-06-06-008375-a")</f>
        <v>UA-2024-06-06-008375-a</v>
      </c>
      <c r="B20" s="1" t="s">
        <v>159</v>
      </c>
      <c r="C20" s="1" t="s">
        <v>23</v>
      </c>
      <c r="D20" s="1" t="s">
        <v>31</v>
      </c>
      <c r="E20" s="1" t="s">
        <v>100</v>
      </c>
      <c r="F20" s="5">
        <v>2662.2</v>
      </c>
      <c r="G20" s="1" t="s">
        <v>173</v>
      </c>
      <c r="H20" s="1"/>
      <c r="I20" s="1"/>
      <c r="J20" s="1" t="s">
        <v>20</v>
      </c>
      <c r="K20" s="1" t="s">
        <v>76</v>
      </c>
      <c r="L20" s="5">
        <v>2662.2</v>
      </c>
      <c r="M20" s="4">
        <v>45447</v>
      </c>
      <c r="N20" s="4">
        <v>45657</v>
      </c>
    </row>
    <row r="21" spans="1:14" x14ac:dyDescent="0.25">
      <c r="A21" s="2" t="str">
        <f>HYPERLINK("https://my.zakupivli.pro/remote/dispatcher/state_purchase_view/51417981", "UA-2024-06-04-010636-a")</f>
        <v>UA-2024-06-04-010636-a</v>
      </c>
      <c r="B21" s="1" t="s">
        <v>140</v>
      </c>
      <c r="C21" s="1" t="s">
        <v>23</v>
      </c>
      <c r="D21" s="1" t="s">
        <v>84</v>
      </c>
      <c r="E21" s="1" t="s">
        <v>100</v>
      </c>
      <c r="F21" s="5">
        <v>648</v>
      </c>
      <c r="G21" s="1" t="s">
        <v>110</v>
      </c>
      <c r="H21" s="1"/>
      <c r="I21" s="1"/>
      <c r="J21" s="1" t="s">
        <v>36</v>
      </c>
      <c r="K21" s="1" t="s">
        <v>67</v>
      </c>
      <c r="L21" s="5">
        <v>648</v>
      </c>
      <c r="M21" s="4">
        <v>45446</v>
      </c>
      <c r="N21" s="4">
        <v>45534</v>
      </c>
    </row>
    <row r="22" spans="1:14" x14ac:dyDescent="0.25">
      <c r="A22" s="2" t="str">
        <f>HYPERLINK("https://my.zakupivli.pro/remote/dispatcher/state_purchase_view/51332984", "UA-2024-05-30-004948-a")</f>
        <v>UA-2024-05-30-004948-a</v>
      </c>
      <c r="B22" s="1" t="s">
        <v>93</v>
      </c>
      <c r="C22" s="1" t="s">
        <v>23</v>
      </c>
      <c r="D22" s="1" t="s">
        <v>24</v>
      </c>
      <c r="E22" s="1" t="s">
        <v>100</v>
      </c>
      <c r="F22" s="5">
        <v>1672.72</v>
      </c>
      <c r="G22" s="1" t="s">
        <v>166</v>
      </c>
      <c r="H22" s="1"/>
      <c r="I22" s="1"/>
      <c r="J22" s="1" t="s">
        <v>21</v>
      </c>
      <c r="K22" s="1" t="s">
        <v>49</v>
      </c>
      <c r="L22" s="5">
        <v>1672.72</v>
      </c>
      <c r="M22" s="4">
        <v>45440</v>
      </c>
      <c r="N22" s="4">
        <v>45657</v>
      </c>
    </row>
    <row r="23" spans="1:14" x14ac:dyDescent="0.25">
      <c r="A23" s="2" t="str">
        <f>HYPERLINK("https://my.zakupivli.pro/remote/dispatcher/state_purchase_view/50816486", "UA-2024-05-03-004588-a")</f>
        <v>UA-2024-05-03-004588-a</v>
      </c>
      <c r="B23" s="1" t="s">
        <v>135</v>
      </c>
      <c r="C23" s="1" t="s">
        <v>23</v>
      </c>
      <c r="D23" s="1" t="s">
        <v>74</v>
      </c>
      <c r="E23" s="1" t="s">
        <v>100</v>
      </c>
      <c r="F23" s="5">
        <v>1890</v>
      </c>
      <c r="G23" s="1" t="s">
        <v>94</v>
      </c>
      <c r="H23" s="1"/>
      <c r="I23" s="1"/>
      <c r="J23" s="1" t="s">
        <v>43</v>
      </c>
      <c r="K23" s="1" t="s">
        <v>89</v>
      </c>
      <c r="L23" s="5">
        <v>1890</v>
      </c>
      <c r="M23" s="4">
        <v>45413</v>
      </c>
      <c r="N23" s="4">
        <v>45657</v>
      </c>
    </row>
    <row r="24" spans="1:14" x14ac:dyDescent="0.25">
      <c r="A24" s="2" t="str">
        <f>HYPERLINK("https://my.zakupivli.pro/remote/dispatcher/state_purchase_view/50728592", "UA-2024-04-29-011264-a")</f>
        <v>UA-2024-04-29-011264-a</v>
      </c>
      <c r="B24" s="1" t="s">
        <v>136</v>
      </c>
      <c r="C24" s="1" t="s">
        <v>23</v>
      </c>
      <c r="D24" s="1" t="s">
        <v>83</v>
      </c>
      <c r="E24" s="1" t="s">
        <v>100</v>
      </c>
      <c r="F24" s="5">
        <v>373</v>
      </c>
      <c r="G24" s="1" t="s">
        <v>107</v>
      </c>
      <c r="H24" s="1"/>
      <c r="I24" s="1"/>
      <c r="J24" s="1" t="s">
        <v>54</v>
      </c>
      <c r="K24" s="1" t="s">
        <v>82</v>
      </c>
      <c r="L24" s="5">
        <v>373</v>
      </c>
      <c r="M24" s="4">
        <v>45407</v>
      </c>
      <c r="N24" s="4">
        <v>45657</v>
      </c>
    </row>
    <row r="25" spans="1:14" x14ac:dyDescent="0.25">
      <c r="A25" s="2" t="str">
        <f>HYPERLINK("https://my.zakupivli.pro/remote/dispatcher/state_purchase_view/50728580", "UA-2024-04-29-011259-a")</f>
        <v>UA-2024-04-29-011259-a</v>
      </c>
      <c r="B25" s="1" t="s">
        <v>137</v>
      </c>
      <c r="C25" s="1" t="s">
        <v>23</v>
      </c>
      <c r="D25" s="1" t="s">
        <v>84</v>
      </c>
      <c r="E25" s="1" t="s">
        <v>100</v>
      </c>
      <c r="F25" s="5">
        <v>198.66</v>
      </c>
      <c r="G25" s="1" t="s">
        <v>127</v>
      </c>
      <c r="H25" s="1"/>
      <c r="I25" s="1"/>
      <c r="J25" s="1" t="s">
        <v>33</v>
      </c>
      <c r="K25" s="1" t="s">
        <v>115</v>
      </c>
      <c r="L25" s="5">
        <v>198.66</v>
      </c>
      <c r="M25" s="4">
        <v>45407</v>
      </c>
      <c r="N25" s="4">
        <v>45657</v>
      </c>
    </row>
    <row r="26" spans="1:14" x14ac:dyDescent="0.25">
      <c r="A26" s="2" t="str">
        <f>HYPERLINK("https://my.zakupivli.pro/remote/dispatcher/state_purchase_view/50728570", "UA-2024-04-29-011253-a")</f>
        <v>UA-2024-04-29-011253-a</v>
      </c>
      <c r="B26" s="1" t="s">
        <v>139</v>
      </c>
      <c r="C26" s="1" t="s">
        <v>23</v>
      </c>
      <c r="D26" s="1" t="s">
        <v>83</v>
      </c>
      <c r="E26" s="1" t="s">
        <v>100</v>
      </c>
      <c r="F26" s="5">
        <v>259.58999999999997</v>
      </c>
      <c r="G26" s="1" t="s">
        <v>96</v>
      </c>
      <c r="H26" s="1"/>
      <c r="I26" s="1"/>
      <c r="J26" s="1" t="s">
        <v>27</v>
      </c>
      <c r="K26" s="1" t="s">
        <v>40</v>
      </c>
      <c r="L26" s="5">
        <v>259.58999999999997</v>
      </c>
      <c r="M26" s="4">
        <v>45408</v>
      </c>
      <c r="N26" s="4">
        <v>45657</v>
      </c>
    </row>
    <row r="27" spans="1:14" x14ac:dyDescent="0.25">
      <c r="A27" s="2" t="str">
        <f>HYPERLINK("https://my.zakupivli.pro/remote/dispatcher/state_purchase_view/50728558", "UA-2024-04-29-011243-a")</f>
        <v>UA-2024-04-29-011243-a</v>
      </c>
      <c r="B27" s="1" t="s">
        <v>138</v>
      </c>
      <c r="C27" s="1" t="s">
        <v>23</v>
      </c>
      <c r="D27" s="1" t="s">
        <v>83</v>
      </c>
      <c r="E27" s="1" t="s">
        <v>100</v>
      </c>
      <c r="F27" s="5">
        <v>359.7</v>
      </c>
      <c r="G27" s="1" t="s">
        <v>96</v>
      </c>
      <c r="H27" s="1"/>
      <c r="I27" s="1"/>
      <c r="J27" s="1" t="s">
        <v>27</v>
      </c>
      <c r="K27" s="1" t="s">
        <v>61</v>
      </c>
      <c r="L27" s="5">
        <v>359.7</v>
      </c>
      <c r="M27" s="4">
        <v>45408</v>
      </c>
      <c r="N27" s="4">
        <v>45657</v>
      </c>
    </row>
    <row r="28" spans="1:14" x14ac:dyDescent="0.25">
      <c r="A28" s="2" t="str">
        <f>HYPERLINK("https://my.zakupivli.pro/remote/dispatcher/state_purchase_view/49737133", "UA-2024-03-12-008498-a")</f>
        <v>UA-2024-03-12-008498-a</v>
      </c>
      <c r="B28" s="1" t="s">
        <v>98</v>
      </c>
      <c r="C28" s="1" t="s">
        <v>23</v>
      </c>
      <c r="D28" s="1" t="s">
        <v>70</v>
      </c>
      <c r="E28" s="1" t="s">
        <v>100</v>
      </c>
      <c r="F28" s="5">
        <v>3374.4</v>
      </c>
      <c r="G28" s="1" t="s">
        <v>119</v>
      </c>
      <c r="H28" s="1"/>
      <c r="I28" s="1"/>
      <c r="J28" s="1" t="s">
        <v>41</v>
      </c>
      <c r="K28" s="1" t="s">
        <v>26</v>
      </c>
      <c r="L28" s="5">
        <v>3374.4</v>
      </c>
      <c r="M28" s="4">
        <v>45292</v>
      </c>
      <c r="N28" s="4">
        <v>45657</v>
      </c>
    </row>
    <row r="29" spans="1:14" x14ac:dyDescent="0.25">
      <c r="A29" s="2" t="str">
        <f>HYPERLINK("https://my.zakupivli.pro/remote/dispatcher/state_purchase_view/49736323", "UA-2024-03-12-008117-a")</f>
        <v>UA-2024-03-12-008117-a</v>
      </c>
      <c r="B29" s="1" t="s">
        <v>146</v>
      </c>
      <c r="C29" s="1" t="s">
        <v>23</v>
      </c>
      <c r="D29" s="1" t="s">
        <v>63</v>
      </c>
      <c r="E29" s="1" t="s">
        <v>100</v>
      </c>
      <c r="F29" s="5">
        <v>1500</v>
      </c>
      <c r="G29" s="1" t="s">
        <v>92</v>
      </c>
      <c r="H29" s="1"/>
      <c r="I29" s="1"/>
      <c r="J29" s="1" t="s">
        <v>32</v>
      </c>
      <c r="K29" s="1" t="s">
        <v>51</v>
      </c>
      <c r="L29" s="5">
        <v>1500</v>
      </c>
      <c r="M29" s="4">
        <v>45363</v>
      </c>
      <c r="N29" s="4">
        <v>45657</v>
      </c>
    </row>
    <row r="30" spans="1:14" x14ac:dyDescent="0.25">
      <c r="A30" s="2" t="str">
        <f>HYPERLINK("https://my.zakupivli.pro/remote/dispatcher/state_purchase_view/49735352", "UA-2024-03-12-007658-a")</f>
        <v>UA-2024-03-12-007658-a</v>
      </c>
      <c r="B30" s="1" t="s">
        <v>97</v>
      </c>
      <c r="C30" s="1" t="s">
        <v>23</v>
      </c>
      <c r="D30" s="1" t="s">
        <v>70</v>
      </c>
      <c r="E30" s="1" t="s">
        <v>100</v>
      </c>
      <c r="F30" s="5">
        <v>8330.4</v>
      </c>
      <c r="G30" s="1" t="s">
        <v>118</v>
      </c>
      <c r="H30" s="1"/>
      <c r="I30" s="1"/>
      <c r="J30" s="1" t="s">
        <v>52</v>
      </c>
      <c r="K30" s="1" t="s">
        <v>62</v>
      </c>
      <c r="L30" s="5">
        <v>8330.4</v>
      </c>
      <c r="M30" s="4">
        <v>45292</v>
      </c>
      <c r="N30" s="4">
        <v>45657</v>
      </c>
    </row>
    <row r="31" spans="1:14" x14ac:dyDescent="0.25">
      <c r="A31" s="2" t="str">
        <f>HYPERLINK("https://my.zakupivli.pro/remote/dispatcher/state_purchase_view/49273702", "UA-2024-02-19-011803-a")</f>
        <v>UA-2024-02-19-011803-a</v>
      </c>
      <c r="B31" s="1" t="s">
        <v>99</v>
      </c>
      <c r="C31" s="1" t="s">
        <v>23</v>
      </c>
      <c r="D31" s="1" t="s">
        <v>70</v>
      </c>
      <c r="E31" s="1" t="s">
        <v>100</v>
      </c>
      <c r="F31" s="5">
        <v>2545.1999999999998</v>
      </c>
      <c r="G31" s="1" t="s">
        <v>120</v>
      </c>
      <c r="H31" s="1"/>
      <c r="I31" s="1"/>
      <c r="J31" s="1" t="s">
        <v>53</v>
      </c>
      <c r="K31" s="1" t="s">
        <v>30</v>
      </c>
      <c r="L31" s="5">
        <v>2545.1999999999998</v>
      </c>
      <c r="M31" s="4">
        <v>45292</v>
      </c>
      <c r="N31" s="4">
        <v>45657</v>
      </c>
    </row>
    <row r="32" spans="1:14" x14ac:dyDescent="0.25">
      <c r="A32" s="2" t="str">
        <f>HYPERLINK("https://my.zakupivli.pro/remote/dispatcher/state_purchase_view/49272151", "UA-2024-02-19-011090-a")</f>
        <v>UA-2024-02-19-011090-a</v>
      </c>
      <c r="B32" s="1" t="s">
        <v>134</v>
      </c>
      <c r="C32" s="1" t="s">
        <v>23</v>
      </c>
      <c r="D32" s="1" t="s">
        <v>60</v>
      </c>
      <c r="E32" s="1" t="s">
        <v>100</v>
      </c>
      <c r="F32" s="5">
        <v>17800</v>
      </c>
      <c r="G32" s="1" t="s">
        <v>114</v>
      </c>
      <c r="H32" s="1"/>
      <c r="I32" s="1"/>
      <c r="J32" s="1" t="s">
        <v>29</v>
      </c>
      <c r="K32" s="1" t="s">
        <v>111</v>
      </c>
      <c r="L32" s="5">
        <v>17800</v>
      </c>
      <c r="M32" s="4">
        <v>45341</v>
      </c>
      <c r="N32" s="4">
        <v>45657</v>
      </c>
    </row>
    <row r="33" spans="1:14" x14ac:dyDescent="0.25">
      <c r="A33" s="2" t="str">
        <f>HYPERLINK("https://my.zakupivli.pro/remote/dispatcher/state_purchase_view/49183557", "UA-2024-02-14-011146-a")</f>
        <v>UA-2024-02-14-011146-a</v>
      </c>
      <c r="B33" s="1" t="s">
        <v>130</v>
      </c>
      <c r="C33" s="1" t="s">
        <v>23</v>
      </c>
      <c r="D33" s="1" t="s">
        <v>87</v>
      </c>
      <c r="E33" s="1" t="s">
        <v>100</v>
      </c>
      <c r="F33" s="5">
        <v>1281.24</v>
      </c>
      <c r="G33" s="1" t="s">
        <v>103</v>
      </c>
      <c r="H33" s="1"/>
      <c r="I33" s="1"/>
      <c r="J33" s="1" t="s">
        <v>4</v>
      </c>
      <c r="K33" s="1" t="s">
        <v>13</v>
      </c>
      <c r="L33" s="5">
        <v>1281.24</v>
      </c>
      <c r="M33" s="4">
        <v>45292</v>
      </c>
      <c r="N33" s="4">
        <v>45657</v>
      </c>
    </row>
    <row r="34" spans="1:14" x14ac:dyDescent="0.25">
      <c r="A34" s="2" t="str">
        <f>HYPERLINK("https://my.zakupivli.pro/remote/dispatcher/state_purchase_view/49183309", "UA-2024-02-14-011065-a")</f>
        <v>UA-2024-02-14-011065-a</v>
      </c>
      <c r="B34" s="1" t="s">
        <v>131</v>
      </c>
      <c r="C34" s="1" t="s">
        <v>23</v>
      </c>
      <c r="D34" s="1" t="s">
        <v>68</v>
      </c>
      <c r="E34" s="1" t="s">
        <v>100</v>
      </c>
      <c r="F34" s="5">
        <v>1537.96</v>
      </c>
      <c r="G34" s="1" t="s">
        <v>103</v>
      </c>
      <c r="H34" s="1"/>
      <c r="I34" s="1"/>
      <c r="J34" s="1" t="s">
        <v>4</v>
      </c>
      <c r="K34" s="1" t="s">
        <v>12</v>
      </c>
      <c r="L34" s="5">
        <v>1537.96</v>
      </c>
      <c r="M34" s="4">
        <v>45292</v>
      </c>
      <c r="N34" s="4">
        <v>45657</v>
      </c>
    </row>
    <row r="35" spans="1:14" x14ac:dyDescent="0.25">
      <c r="A35" s="2" t="str">
        <f>HYPERLINK("https://my.zakupivli.pro/remote/dispatcher/state_purchase_view/49182480", "UA-2024-02-14-010905-a")</f>
        <v>UA-2024-02-14-010905-a</v>
      </c>
      <c r="B35" s="1" t="s">
        <v>132</v>
      </c>
      <c r="C35" s="1" t="s">
        <v>23</v>
      </c>
      <c r="D35" s="1" t="s">
        <v>68</v>
      </c>
      <c r="E35" s="1" t="s">
        <v>100</v>
      </c>
      <c r="F35" s="5">
        <v>544.79999999999995</v>
      </c>
      <c r="G35" s="1" t="s">
        <v>103</v>
      </c>
      <c r="H35" s="1"/>
      <c r="I35" s="1"/>
      <c r="J35" s="1" t="s">
        <v>4</v>
      </c>
      <c r="K35" s="1" t="s">
        <v>15</v>
      </c>
      <c r="L35" s="5">
        <v>544.79999999999995</v>
      </c>
      <c r="M35" s="4">
        <v>45292</v>
      </c>
      <c r="N35" s="4">
        <v>45657</v>
      </c>
    </row>
    <row r="36" spans="1:14" x14ac:dyDescent="0.25">
      <c r="A36" s="2" t="str">
        <f>HYPERLINK("https://my.zakupivli.pro/remote/dispatcher/state_purchase_view/49009025", "UA-2024-02-07-009562-a")</f>
        <v>UA-2024-02-07-009562-a</v>
      </c>
      <c r="B36" s="1" t="s">
        <v>151</v>
      </c>
      <c r="C36" s="1" t="s">
        <v>23</v>
      </c>
      <c r="D36" s="1" t="s">
        <v>64</v>
      </c>
      <c r="E36" s="1" t="s">
        <v>100</v>
      </c>
      <c r="F36" s="5">
        <v>1380</v>
      </c>
      <c r="G36" s="1" t="s">
        <v>169</v>
      </c>
      <c r="H36" s="1"/>
      <c r="I36" s="1"/>
      <c r="J36" s="1" t="s">
        <v>48</v>
      </c>
      <c r="K36" s="1" t="s">
        <v>22</v>
      </c>
      <c r="L36" s="5">
        <v>1380</v>
      </c>
      <c r="M36" s="4">
        <v>45329</v>
      </c>
      <c r="N36" s="4">
        <v>45657</v>
      </c>
    </row>
    <row r="37" spans="1:14" x14ac:dyDescent="0.25">
      <c r="A37" s="2" t="str">
        <f>HYPERLINK("https://my.zakupivli.pro/remote/dispatcher/state_purchase_view/48970225", "UA-2024-02-06-008393-a")</f>
        <v>UA-2024-02-06-008393-a</v>
      </c>
      <c r="B37" s="1" t="s">
        <v>142</v>
      </c>
      <c r="C37" s="1" t="s">
        <v>23</v>
      </c>
      <c r="D37" s="1" t="s">
        <v>88</v>
      </c>
      <c r="E37" s="1" t="s">
        <v>100</v>
      </c>
      <c r="F37" s="5">
        <v>1311.59</v>
      </c>
      <c r="G37" s="1" t="s">
        <v>168</v>
      </c>
      <c r="H37" s="1"/>
      <c r="I37" s="1"/>
      <c r="J37" s="1" t="s">
        <v>55</v>
      </c>
      <c r="K37" s="1" t="s">
        <v>112</v>
      </c>
      <c r="L37" s="5">
        <v>1311.59</v>
      </c>
      <c r="M37" s="4">
        <v>45292</v>
      </c>
      <c r="N37" s="4">
        <v>45473</v>
      </c>
    </row>
    <row r="38" spans="1:14" x14ac:dyDescent="0.25">
      <c r="A38" s="2" t="str">
        <f>HYPERLINK("https://my.zakupivli.pro/remote/dispatcher/state_purchase_view/48547069", "UA-2024-01-22-005775-a")</f>
        <v>UA-2024-01-22-005775-a</v>
      </c>
      <c r="B38" s="1" t="s">
        <v>150</v>
      </c>
      <c r="C38" s="1" t="s">
        <v>23</v>
      </c>
      <c r="D38" s="1" t="s">
        <v>80</v>
      </c>
      <c r="E38" s="1" t="s">
        <v>100</v>
      </c>
      <c r="F38" s="5">
        <v>87600</v>
      </c>
      <c r="G38" s="1" t="s">
        <v>170</v>
      </c>
      <c r="H38" s="1"/>
      <c r="I38" s="1"/>
      <c r="J38" s="1" t="s">
        <v>56</v>
      </c>
      <c r="K38" s="1" t="s">
        <v>121</v>
      </c>
      <c r="L38" s="5">
        <v>87600</v>
      </c>
      <c r="M38" s="4">
        <v>45292</v>
      </c>
      <c r="N38" s="4">
        <v>45657</v>
      </c>
    </row>
    <row r="39" spans="1:14" x14ac:dyDescent="0.25">
      <c r="A39" s="2" t="str">
        <f>HYPERLINK("https://my.zakupivli.pro/remote/dispatcher/state_purchase_view/48545583", "UA-2024-01-22-005066-a")</f>
        <v>UA-2024-01-22-005066-a</v>
      </c>
      <c r="B39" s="1" t="s">
        <v>129</v>
      </c>
      <c r="C39" s="1" t="s">
        <v>23</v>
      </c>
      <c r="D39" s="1" t="s">
        <v>5</v>
      </c>
      <c r="E39" s="1" t="s">
        <v>100</v>
      </c>
      <c r="F39" s="5">
        <v>133592</v>
      </c>
      <c r="G39" s="1" t="s">
        <v>105</v>
      </c>
      <c r="H39" s="1"/>
      <c r="I39" s="1"/>
      <c r="J39" s="1" t="s">
        <v>37</v>
      </c>
      <c r="K39" s="1" t="s">
        <v>3</v>
      </c>
      <c r="L39" s="5">
        <v>133592</v>
      </c>
      <c r="M39" s="4">
        <v>45292</v>
      </c>
      <c r="N39" s="4">
        <v>45657</v>
      </c>
    </row>
    <row r="40" spans="1:14" x14ac:dyDescent="0.25">
      <c r="A40" s="2" t="str">
        <f>HYPERLINK("https://my.zakupivli.pro/remote/dispatcher/state_purchase_view/48328313", "UA-2024-01-13-000296-a")</f>
        <v>UA-2024-01-13-000296-a</v>
      </c>
      <c r="B40" s="1" t="s">
        <v>1</v>
      </c>
      <c r="C40" s="1" t="s">
        <v>23</v>
      </c>
      <c r="D40" s="1" t="s">
        <v>77</v>
      </c>
      <c r="E40" s="1" t="s">
        <v>100</v>
      </c>
      <c r="F40" s="5">
        <v>99600</v>
      </c>
      <c r="G40" s="1" t="s">
        <v>167</v>
      </c>
      <c r="H40" s="1"/>
      <c r="I40" s="1"/>
      <c r="J40" s="1" t="s">
        <v>57</v>
      </c>
      <c r="K40" s="1" t="s">
        <v>124</v>
      </c>
      <c r="L40" s="5">
        <v>99600</v>
      </c>
      <c r="M40" s="4">
        <v>45292</v>
      </c>
      <c r="N40" s="4">
        <v>45657</v>
      </c>
    </row>
    <row r="41" spans="1:14" x14ac:dyDescent="0.25">
      <c r="A41" s="2" t="str">
        <f>HYPERLINK("https://my.zakupivli.pro/remote/dispatcher/state_purchase_view/48328294", "UA-2024-01-13-000287-a")</f>
        <v>UA-2024-01-13-000287-a</v>
      </c>
      <c r="B41" s="1" t="s">
        <v>133</v>
      </c>
      <c r="C41" s="1" t="s">
        <v>23</v>
      </c>
      <c r="D41" s="1" t="s">
        <v>73</v>
      </c>
      <c r="E41" s="1" t="s">
        <v>100</v>
      </c>
      <c r="F41" s="5">
        <v>6600</v>
      </c>
      <c r="G41" s="1" t="s">
        <v>172</v>
      </c>
      <c r="H41" s="1"/>
      <c r="I41" s="1"/>
      <c r="J41" s="1" t="s">
        <v>47</v>
      </c>
      <c r="K41" s="1" t="s">
        <v>28</v>
      </c>
      <c r="L41" s="5">
        <v>6600</v>
      </c>
      <c r="M41" s="4">
        <v>45292</v>
      </c>
      <c r="N41" s="4">
        <v>45657</v>
      </c>
    </row>
    <row r="42" spans="1:14" x14ac:dyDescent="0.25">
      <c r="A42" s="2" t="str">
        <f>HYPERLINK("https://my.zakupivli.pro/remote/dispatcher/state_purchase_view/48328271", "UA-2024-01-13-000281-a")</f>
        <v>UA-2024-01-13-000281-a</v>
      </c>
      <c r="B42" s="1" t="s">
        <v>154</v>
      </c>
      <c r="C42" s="1" t="s">
        <v>23</v>
      </c>
      <c r="D42" s="1" t="s">
        <v>75</v>
      </c>
      <c r="E42" s="1" t="s">
        <v>100</v>
      </c>
      <c r="F42" s="5">
        <v>2400</v>
      </c>
      <c r="G42" s="1" t="s">
        <v>122</v>
      </c>
      <c r="H42" s="1"/>
      <c r="I42" s="1"/>
      <c r="J42" s="1" t="s">
        <v>35</v>
      </c>
      <c r="K42" s="1" t="s">
        <v>6</v>
      </c>
      <c r="L42" s="5">
        <v>2400</v>
      </c>
      <c r="M42" s="4">
        <v>45292</v>
      </c>
      <c r="N42" s="4">
        <v>45657</v>
      </c>
    </row>
    <row r="43" spans="1:14" x14ac:dyDescent="0.25">
      <c r="A43" s="2" t="str">
        <f>HYPERLINK("https://my.zakupivli.pro/remote/dispatcher/state_purchase_view/48328259", "UA-2024-01-13-000277-a")</f>
        <v>UA-2024-01-13-000277-a</v>
      </c>
      <c r="B43" s="1" t="s">
        <v>153</v>
      </c>
      <c r="C43" s="1" t="s">
        <v>23</v>
      </c>
      <c r="D43" s="1" t="s">
        <v>75</v>
      </c>
      <c r="E43" s="1" t="s">
        <v>100</v>
      </c>
      <c r="F43" s="5">
        <v>14400</v>
      </c>
      <c r="G43" s="1" t="s">
        <v>171</v>
      </c>
      <c r="H43" s="1"/>
      <c r="I43" s="1"/>
      <c r="J43" s="1" t="s">
        <v>46</v>
      </c>
      <c r="K43" s="1" t="s">
        <v>78</v>
      </c>
      <c r="L43" s="5">
        <v>14400</v>
      </c>
      <c r="M43" s="4">
        <v>45292</v>
      </c>
      <c r="N43" s="4">
        <v>45657</v>
      </c>
    </row>
  </sheetData>
  <autoFilter ref="A5:N43" xr:uid="{00000000-0009-0000-0000-000000000000}"/>
  <hyperlinks>
    <hyperlink ref="A6" r:id="rId1" display="https://my.zakupivli.pro/remote/dispatcher/state_purchase_view/55369295" xr:uid="{3BE199B6-2123-4AC5-AAC1-4C689A38CACF}"/>
    <hyperlink ref="A7" r:id="rId2" display="https://my.zakupivli.pro/remote/dispatcher/state_purchase_view/54941342" xr:uid="{9F8C143F-61C0-4AE4-B851-9A4DF938806A}"/>
    <hyperlink ref="A8" r:id="rId3" display="https://my.zakupivli.pro/remote/dispatcher/state_purchase_view/54827150" xr:uid="{51BD9289-89F1-4354-B790-5205930A8670}"/>
    <hyperlink ref="A9" r:id="rId4" display="https://my.zakupivli.pro/remote/dispatcher/state_purchase_view/54480883" xr:uid="{E8C27C07-027A-4199-887E-649B0F5582AC}"/>
    <hyperlink ref="A10" r:id="rId5" display="https://my.zakupivli.pro/remote/dispatcher/state_purchase_view/53951350" xr:uid="{B5DFF770-9474-41DF-A9A0-A1BC5D510D37}"/>
    <hyperlink ref="A11" r:id="rId6" display="https://my.zakupivli.pro/remote/dispatcher/state_purchase_view/53946780" xr:uid="{0ACF107A-B288-4837-AC9F-97E38E67B55D}"/>
    <hyperlink ref="A12" r:id="rId7" display="https://my.zakupivli.pro/remote/dispatcher/state_purchase_view/53636141" xr:uid="{975935D5-A3D9-4F4F-A604-4EE18D50A577}"/>
    <hyperlink ref="A13" r:id="rId8" display="https://my.zakupivli.pro/remote/dispatcher/state_purchase_view/53385378" xr:uid="{5F3F3C97-3088-4630-87A1-E108D937F582}"/>
    <hyperlink ref="A14" r:id="rId9" display="https://my.zakupivli.pro/remote/dispatcher/state_purchase_view/53134877" xr:uid="{367C92C4-9580-4825-A1CC-517DC76816C6}"/>
    <hyperlink ref="A15" r:id="rId10" display="https://my.zakupivli.pro/remote/dispatcher/state_purchase_view/52605735" xr:uid="{3E12D889-2C33-4E4A-A47A-43D0ED08576C}"/>
    <hyperlink ref="A16" r:id="rId11" display="https://my.zakupivli.pro/remote/dispatcher/state_purchase_view/52472454" xr:uid="{9C310AF9-F9E9-43C0-B253-7062068EB00C}"/>
    <hyperlink ref="A17" r:id="rId12" display="https://my.zakupivli.pro/remote/dispatcher/state_purchase_view/52469414" xr:uid="{78550075-2D0D-4D4C-9BD3-BDAD5123D33F}"/>
    <hyperlink ref="A18" r:id="rId13" display="https://my.zakupivli.pro/remote/dispatcher/state_purchase_view/51922859" xr:uid="{6426BA27-72DC-4F54-AF17-87C84B913626}"/>
    <hyperlink ref="A19" r:id="rId14" display="https://my.zakupivli.pro/remote/dispatcher/state_purchase_view/51922370" xr:uid="{CF303384-F352-4E1C-B4BA-D14AD0F596CE}"/>
    <hyperlink ref="A20" r:id="rId15" display="https://my.zakupivli.pro/remote/dispatcher/state_purchase_view/51470097" xr:uid="{B0B47148-F4BD-4043-9323-1DDA4FA01388}"/>
    <hyperlink ref="A21" r:id="rId16" display="https://my.zakupivli.pro/remote/dispatcher/state_purchase_view/51417981" xr:uid="{3AE2825C-0C5F-4702-BC0D-4099CA39FA6F}"/>
    <hyperlink ref="A22" r:id="rId17" display="https://my.zakupivli.pro/remote/dispatcher/state_purchase_view/51332984" xr:uid="{CF1F77B0-721D-4447-A68F-30E728FC14C6}"/>
    <hyperlink ref="A23" r:id="rId18" display="https://my.zakupivli.pro/remote/dispatcher/state_purchase_view/50816486" xr:uid="{0D5469A3-4D9B-48CB-9A91-BBA3726C8550}"/>
    <hyperlink ref="A24" r:id="rId19" display="https://my.zakupivli.pro/remote/dispatcher/state_purchase_view/50728592" xr:uid="{CFE212EA-05AA-4734-B7DC-06BBB8596C4E}"/>
    <hyperlink ref="A25" r:id="rId20" display="https://my.zakupivli.pro/remote/dispatcher/state_purchase_view/50728580" xr:uid="{A2E11B84-1FC0-4E74-892A-9D2B2DD193E8}"/>
    <hyperlink ref="A26" r:id="rId21" display="https://my.zakupivli.pro/remote/dispatcher/state_purchase_view/50728570" xr:uid="{966893C6-B77F-4D9E-9DC4-6E05E377F93A}"/>
    <hyperlink ref="A27" r:id="rId22" display="https://my.zakupivli.pro/remote/dispatcher/state_purchase_view/50728558" xr:uid="{58C48B7B-45D9-4929-80B0-1FE6A298AC9E}"/>
    <hyperlink ref="A28" r:id="rId23" display="https://my.zakupivli.pro/remote/dispatcher/state_purchase_view/49737133" xr:uid="{F92E9735-3320-4151-9531-EF56752F8AE9}"/>
    <hyperlink ref="A29" r:id="rId24" display="https://my.zakupivli.pro/remote/dispatcher/state_purchase_view/49736323" xr:uid="{3B873734-99C3-4827-9203-91A0B390BBC0}"/>
    <hyperlink ref="A30" r:id="rId25" display="https://my.zakupivli.pro/remote/dispatcher/state_purchase_view/49735352" xr:uid="{080CFF87-AC77-447F-9DD6-68D0980FFF46}"/>
    <hyperlink ref="A31" r:id="rId26" display="https://my.zakupivli.pro/remote/dispatcher/state_purchase_view/49273702" xr:uid="{1A532BC6-78FA-4461-BA82-6A13BBC93B36}"/>
    <hyperlink ref="A32" r:id="rId27" display="https://my.zakupivli.pro/remote/dispatcher/state_purchase_view/49272151" xr:uid="{2037B8A5-027D-4D8D-A7EA-CB53AB839DF6}"/>
    <hyperlink ref="A33" r:id="rId28" display="https://my.zakupivli.pro/remote/dispatcher/state_purchase_view/49183557" xr:uid="{9D523B69-EFE1-4E0E-9420-939BFC3D3381}"/>
    <hyperlink ref="A34" r:id="rId29" display="https://my.zakupivli.pro/remote/dispatcher/state_purchase_view/49183309" xr:uid="{A38A6724-C71F-403F-9728-F0C3858F1668}"/>
    <hyperlink ref="A35" r:id="rId30" display="https://my.zakupivli.pro/remote/dispatcher/state_purchase_view/49182480" xr:uid="{297D8BA7-3E98-4876-B4E0-C751ED423273}"/>
    <hyperlink ref="A36" r:id="rId31" display="https://my.zakupivli.pro/remote/dispatcher/state_purchase_view/49009025" xr:uid="{4CED5459-DD2B-4B3E-AB31-1D897AA7C125}"/>
    <hyperlink ref="A37" r:id="rId32" display="https://my.zakupivli.pro/remote/dispatcher/state_purchase_view/48970225" xr:uid="{D26A6F75-A4AE-4D30-843E-9CF269BEF0F5}"/>
    <hyperlink ref="A38" r:id="rId33" display="https://my.zakupivli.pro/remote/dispatcher/state_purchase_view/48547069" xr:uid="{280E7FBE-8EC3-435A-809F-082E2332DEE1}"/>
    <hyperlink ref="A39" r:id="rId34" display="https://my.zakupivli.pro/remote/dispatcher/state_purchase_view/48545583" xr:uid="{CB097282-E093-4881-B15B-6D6334EAB324}"/>
    <hyperlink ref="A40" r:id="rId35" display="https://my.zakupivli.pro/remote/dispatcher/state_purchase_view/48328313" xr:uid="{C85720F8-C85E-4E45-9399-C3F5E6B12160}"/>
    <hyperlink ref="A41" r:id="rId36" display="https://my.zakupivli.pro/remote/dispatcher/state_purchase_view/48328294" xr:uid="{10F48CE9-5513-47CB-BBB8-919FC35D3BB3}"/>
    <hyperlink ref="A42" r:id="rId37" display="https://my.zakupivli.pro/remote/dispatcher/state_purchase_view/48328271" xr:uid="{7782A75B-0FD8-439A-8DF8-B93AB5945700}"/>
    <hyperlink ref="A43" r:id="rId38" display="https://my.zakupivli.pro/remote/dispatcher/state_purchase_view/48328259" xr:uid="{6E7383FE-B416-4F4F-B5FA-4DFCA3173FDA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ДДМШ №17</cp:lastModifiedBy>
  <dcterms:created xsi:type="dcterms:W3CDTF">2024-12-31T11:52:32Z</dcterms:created>
  <dcterms:modified xsi:type="dcterms:W3CDTF">2025-02-04T18:41:09Z</dcterms:modified>
  <cp:category/>
</cp:coreProperties>
</file>