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'Sheet'!$A$4:$AD$26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<sst xmlns="http://schemas.openxmlformats.org/spreadsheetml/2006/main" uniqueCount="138">
  <si>
    <t/>
  </si>
  <si>
    <t>% зниження</t>
  </si>
  <si>
    <t>,,</t>
  </si>
  <si>
    <t>1-2024</t>
  </si>
  <si>
    <t>1-2024-МЕД</t>
  </si>
  <si>
    <t>1-2024-П</t>
  </si>
  <si>
    <t>1-2024-ФАРМ</t>
  </si>
  <si>
    <t>10</t>
  </si>
  <si>
    <t>11</t>
  </si>
  <si>
    <t>11/2024</t>
  </si>
  <si>
    <t>12/2024</t>
  </si>
  <si>
    <t>13/2024</t>
  </si>
  <si>
    <t>14282640</t>
  </si>
  <si>
    <t>18410000-6 Спеціальний одяг</t>
  </si>
  <si>
    <t>18810000-0 Взуття різне, крім спортивного та захисного</t>
  </si>
  <si>
    <t>19087191</t>
  </si>
  <si>
    <t>2-2024</t>
  </si>
  <si>
    <t>22210000-5 Газети</t>
  </si>
  <si>
    <t>22908616</t>
  </si>
  <si>
    <t>24 БМ</t>
  </si>
  <si>
    <t>2567412788</t>
  </si>
  <si>
    <t>2676305397</t>
  </si>
  <si>
    <t>2999521354</t>
  </si>
  <si>
    <t>3-2024</t>
  </si>
  <si>
    <t>30115243</t>
  </si>
  <si>
    <t>30407290</t>
  </si>
  <si>
    <t>3205711399</t>
  </si>
  <si>
    <t>33140000-3 Медичні матеріали</t>
  </si>
  <si>
    <t>33600000-6 Фармацевтична продукція</t>
  </si>
  <si>
    <t>36216548</t>
  </si>
  <si>
    <t>36367992</t>
  </si>
  <si>
    <t>37411000-2 Спортивний інвентар для зимових видів спорту</t>
  </si>
  <si>
    <t>4-2024</t>
  </si>
  <si>
    <t>48440000-4 Пакети програмного забезпечення для фінансового аналізу та бухгалтерського обліку</t>
  </si>
  <si>
    <t>5-2024</t>
  </si>
  <si>
    <t>6</t>
  </si>
  <si>
    <t>60140000-1 Нерегулярні пасажирські перевезення</t>
  </si>
  <si>
    <t>66510000-8 Страхові послуги</t>
  </si>
  <si>
    <t>7</t>
  </si>
  <si>
    <t>72250000-2 Послуги, пов’язані із системами та підтримкою</t>
  </si>
  <si>
    <t>79990000-0 Різні послуги, пов’язані з діловою сферою</t>
  </si>
  <si>
    <t>8</t>
  </si>
  <si>
    <t>9</t>
  </si>
  <si>
    <t>FO-02207642</t>
  </si>
  <si>
    <t>UA-2024-01-11-009785-a</t>
  </si>
  <si>
    <t>UA-2024-02-15-004878-a</t>
  </si>
  <si>
    <t>UA-2024-02-15-005010-a</t>
  </si>
  <si>
    <t>UA-2024-03-02-000293-a</t>
  </si>
  <si>
    <t>UA-2024-03-05-008994-a</t>
  </si>
  <si>
    <t>UA-2024-03-14-012648-a</t>
  </si>
  <si>
    <t>UA-2024-03-14-012896-a</t>
  </si>
  <si>
    <t>UA-2024-04-04-012973-a</t>
  </si>
  <si>
    <t>UA-2024-04-11-008953-a</t>
  </si>
  <si>
    <t>UA-2024-05-02-010726-a</t>
  </si>
  <si>
    <t>UA-2024-05-02-010759-a</t>
  </si>
  <si>
    <t>UA-2024-05-02-010775-a</t>
  </si>
  <si>
    <t>UA-2024-06-03-000761-a</t>
  </si>
  <si>
    <t>UA-2024-06-03-000866-a</t>
  </si>
  <si>
    <t>UA-2024-06-13-012272-a</t>
  </si>
  <si>
    <t>UA-2024-07-01-007190-a</t>
  </si>
  <si>
    <t>UA-2024-07-01-008845-a</t>
  </si>
  <si>
    <t>UA-2024-12-02-018385-a</t>
  </si>
  <si>
    <t>UA-2024-12-06-016017-a</t>
  </si>
  <si>
    <t>UA-2024-12-06-017334-a</t>
  </si>
  <si>
    <t>UA-2024-12-11-022252-a</t>
  </si>
  <si>
    <t>UA-2024-12-12-008662-a</t>
  </si>
  <si>
    <t>UAH</t>
  </si>
  <si>
    <t>report-feedback@zakupivli.pro</t>
  </si>
  <si>
    <t>ЄДРПОУ переможця</t>
  </si>
  <si>
    <t>Ідентифікатор закупівлі</t>
  </si>
  <si>
    <t>БОЙЧЕНКО ДМИТРО ОЛЕКСАНДРОВИЧ</t>
  </si>
  <si>
    <t>ВСЕУКРАЇНСЬКА ГРОМАДСЬКА ОРГАНІЗАЦІЯ "ФЕДЕРАЦІЯ ХОКЕЮ УКРАЇНИ"</t>
  </si>
  <si>
    <t>Валюта</t>
  </si>
  <si>
    <t>Всі учасники закупки</t>
  </si>
  <si>
    <t>Відшкодування витрат на добові  дітей-спортсменів відділення хокею з шайбою під час всеукраїнські змагання з хокею з шайбою серед юнаків 2011-2012 р.н. сезону 2023-2024 м.ВІННИЦЯ 09.03.2024-10.03.2024</t>
  </si>
  <si>
    <t>Відшкодування витрат на добові  дітей-спортсменів відділення хокею з шайбою під час всеукраїнські змагання з хокею з шайбою серед юнаків 2011-2012 р.н. сезону 2023-2024 м.КИЇВ 02.03.2024-03.03.2024</t>
  </si>
  <si>
    <t>Відшкодування витрат на добові  дітей-спортсменів відділення хокею з шайбою під час всеукраїнські змагання з хокею з шайбою серед юнаків 2011-2012 р.н. сезону 2023-2024 м.КРЕМЕНЧУК 25.02.2024-25.02.2024</t>
  </si>
  <si>
    <t>Відшкодування витрат на добові  дітей-спортсменів відділення хокею з шайбою під час чемпіонату України з хокею з шайбою серед юнаків 2011-2012 р.н. сезону 2023-2024 м.КРЕМЕНЧУК 10.02.2024-10.02.2024</t>
  </si>
  <si>
    <t>Відшкодування витрат на добові та проживання  дітей-спортсменів відділення хокею з шайбою під час чемпіонату України з хокею з шайбою серед юнаків 2006-2008 р.н. сезону 2023-2024 м.БОГУСЛАВ 03.02.2024-04.02.2024</t>
  </si>
  <si>
    <t>Відшкодування витрат на добові та проживання дітей-спортсменів та тренера-викладача відділення хокею з шайбою під час Фіналу всеукраїнських змагання з хокею з шайбою серед юнаків 2013-2014 р.н. сезону 2023-2024 м БОГУСЛАВ, КИЇВСЬКА ОБЛАСТЬ 12.04.2024-14.04.2024</t>
  </si>
  <si>
    <t>Відшкодування витрат на добові та проживання дітей-спортсменів та тренера-викладача відділення хокею з шайбою під час всеукраїнські змагання з хокею з шайбою серед юнаків 2013-2014 р.н. сезону 2023-2024 м КИЇВ 22.03.2024-25.03.2024</t>
  </si>
  <si>
    <t>Відшкодування витрат на добові та проживання дітей-спортсменів та тренера-викладача відділення хокею з шайбою під час проходження Фіналу всеукраїнських змагань з хокею зшайбою 2011-2012 р.н. м КРЕМЕНЧУК, ПОЛТАВСЬКА ОБЛАСТЬ 04.05.2024-05.05.2024</t>
  </si>
  <si>
    <t>Відшкодування витрат на добові, проїзд та проживання дітей-спортсменів та тренера-викладача відділення фігурного катання на ковзанах під час чемпіонату України серед юнаків та дівчат старшої вікової групи з фігурного катання наковзанах  м БОГУСЛАВ, КИЇВСЬКА ОБЛАСТЬ 03.04.2024-06.04.2024</t>
  </si>
  <si>
    <t>ГРОМАДСЬКА ОРГАНІЗАЦІЯ "Українська федерація фігурного катання на ковзанах"</t>
  </si>
  <si>
    <t>ДГП-25/57</t>
  </si>
  <si>
    <t>Дата закінчення процедури</t>
  </si>
  <si>
    <t>Дата проведення аукціону або розгляду</t>
  </si>
  <si>
    <t>Дата публікації закупівлі</t>
  </si>
  <si>
    <t>Закупівля без використання електронної системи</t>
  </si>
  <si>
    <t>Звіт створено 28 січня в 17:20 з використанням http://zakupivli.pro</t>
  </si>
  <si>
    <t>КРАСНОВА ІРИНА АНАТОЛІЇВНА</t>
  </si>
  <si>
    <t>Класифікатор</t>
  </si>
  <si>
    <t>Кількість запрошених постачальників</t>
  </si>
  <si>
    <t>Кількість одиниць</t>
  </si>
  <si>
    <t>Кількість учасників аукціону</t>
  </si>
  <si>
    <t>М-01/215</t>
  </si>
  <si>
    <t>М-01/44</t>
  </si>
  <si>
    <t>МАКСИМОВ ЄВГЕН АНАТОЛІЙОВИЧ</t>
  </si>
  <si>
    <t>Назва потенційного переможця (з найменшою ціною)</t>
  </si>
  <si>
    <t>Назва товару</t>
  </si>
  <si>
    <t>Номер договору</t>
  </si>
  <si>
    <t>Очікувана вартість, грн</t>
  </si>
  <si>
    <t>Очікувана вартість, одиниця.</t>
  </si>
  <si>
    <t>ПРИВАТНЕ АКЦІОНЕРНЕ ТОВАРИСТВО "СТРАХОВА ГРУПА "ТАС"</t>
  </si>
  <si>
    <t>ПРИВАТНЕ ПІДПРИЄМСТВО "АКБАРС"</t>
  </si>
  <si>
    <t>ПРИВАТНЕ ПІДПРИЄМСТВО "ТЕХНО С"</t>
  </si>
  <si>
    <t xml:space="preserve">Перевезення організованої групи людей (діти-спортсмени відділення хокею з шайбою та ренер-викладач з хокею зшайбою) наземним транспортом поза розкладом на Фінал всеукраїнськиї змагань з хокею з шайбою серед юнаків 2013-2014 р.н. м. БОГУСЛАВ, Київська область 12.04.2024-14.04.2024 року </t>
  </si>
  <si>
    <t>Передплата періодичного видання - газета "НАШЕ МІСТО" з додатками на 2025 рік у 2024 році .</t>
  </si>
  <si>
    <t>Посилання на тендер</t>
  </si>
  <si>
    <t xml:space="preserve">Придбання спеціальних костюмів для відділення фігурного катання на ковзанах за благодійні внески від батьків дітей-спортсменів фігурного катання на ковзанах у кількості 5 комплектів .(СФ бюджету Дніпровської міської територіальної громади)
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</si>
  <si>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</si>
  <si>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</si>
  <si>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</si>
  <si>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 xml:space="preserve">Професійні леза для фігурного катання на ковзанах Wilson Gold Seal Revolution  розмір 9 3/4 для дитини-спортсмена віддділення фігурного катання на ковзанах КПНЗ "МДЮСШ із зимових видів спорту" ДМР </t>
  </si>
  <si>
    <t>Статус</t>
  </si>
  <si>
    <t>Статус договору</t>
  </si>
  <si>
    <t>Сума зниження грн</t>
  </si>
  <si>
    <t>ТОВАРИСТВО З ОБМЕЖЕНОЮ ВІДПОВІДАЛЬНІСТЮ "ГАЗЕТА "НАШЕ МІСТО"</t>
  </si>
  <si>
    <t>ТОВАРИСТВО З ОБМЕЖЕНОЮ ВІДПОВІДАЛЬНІСТЮ "ЦЕНТР ІНФОРМАЦІЙНИХ І АНАЛІТИЧНИХ ТЕХНОЛОГІЙ"</t>
  </si>
  <si>
    <t>Тип процедури</t>
  </si>
  <si>
    <t>Укладення договору до</t>
  </si>
  <si>
    <t>Укладення договору з</t>
  </si>
  <si>
    <t>Україеська федерація фігурного катання на ковзанах</t>
  </si>
  <si>
    <t>Фактична сума договору</t>
  </si>
  <si>
    <t>Фактичний переможець</t>
  </si>
  <si>
    <t>ЧОРНИЙ ОЛЕКСАНДР МИКОЛАЙОВИЧ</t>
  </si>
  <si>
    <t>Якщо ви маєте пропозицію чи побажання щодо покращення цього звіту, напишіть нам, будь ласка:</t>
  </si>
  <si>
    <t>активний</t>
  </si>
  <si>
    <t>завершено</t>
  </si>
  <si>
    <t>закритий</t>
  </si>
  <si>
    <t xml:space="preserve">послуги добровільного страхування орендованого майна відповідно до Закону України "Про страхування", Правил добровільного страхування від вогневих ризиків та ризиків стихійних явищ від 15.10.2008р., орендованого майна розташованого за адресою: Дніпропетровсьа область, м. Дніпро, вул. Набережна Заводська, буд.53 згідно умов договору Оренди №37-ДАП/22 від 27.09.2022 року. </t>
  </si>
  <si>
    <t>послуги по постачанню пакетів програмного забезпечення для фінансового аналізу та бухгалтерського обліку  (програмний комплекс «ІС-Про») (послуги супроводу та обслуговування програмного комплекс «ІС-Про») у 2024 році</t>
  </si>
  <si>
    <t>право на використання комп'ютерної програми МЕДОК у 2024 році</t>
  </si>
  <si>
    <t>придбання медичних матеріалів для потреб Комунального позашкільного навчального закладу "Міська дитячо-юнацька спортивна школа із зимових видів спорту" Дніпровської міської ради за рахунок загального фонду бюджету Дніпровської міської територіальної громади у 2024 році</t>
  </si>
  <si>
    <t>придбання фармацевтичної продукції для портреб Комунального позашкільного навчального закладу "Міська дитячо-юнацька спортивна школа із зимових видів спорту" Дніпровської міської ради за рахунок загального фонду бюджету Дніпровської міської територіальної громади у 2024 році</t>
  </si>
  <si>
    <t>супровід програмного продукту ЄІСУБМ у 2024 році</t>
  </si>
  <si>
    <t>черевики EDEA ICE FLY, білі, професійна серія  розмір 260 мм для дитини-спортсмена відділення фігурного катання на ковзанах КПНЗ "МДЮСШ із зимових видів спорту" ДМР</t>
  </si>
  <si>
    <t>№</t>
  </si>
</sst>
</file>

<file path=xl/styles.xml><?xml version="1.0" encoding="utf-8"?>
<styleSheet xmlns="http://schemas.openxmlformats.org/spreadsheetml/2006/main">
  <numFmts count="2">
    <numFmt numFmtId="165" formatCode="yyyy-mm-dd"/>
    <numFmt numFmtId="166" formatCode="dd.mm.yyyy"/>
  </numFmts>
  <fonts count="4">
    <font>
      <sz val="11"/>
      <color theme="1"/>
      <name val="Calibri"/>
      <family val="2"/>
      <scheme val="minor"/>
    </font>
    <font>
      <sz val="10.0"/>
      <color rgb="00000000"/>
      <name val="Calibri"/>
      <family val="2"/>
    </font>
    <font>
      <sz val="10.0"/>
      <color rgb="0000FF"/>
      <name val="Calibri"/>
      <family val="2"/>
    </font>
    <font>
      <sz val="10.0"/>
      <color rgb="FFFFFF"/>
      <name val="Calibri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1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remote/dispatcher/state_purchase_view/48295805" TargetMode="External"/>
  <ns0:Relationship Id="rId3" Type="http://schemas.openxmlformats.org/officeDocument/2006/relationships/hyperlink" Target="https://my.zakupivli.pro/remote/dispatcher/state_purchase_view/49198617" TargetMode="External"/>
  <ns0:Relationship Id="rId4" Type="http://schemas.openxmlformats.org/officeDocument/2006/relationships/hyperlink" Target="https://my.zakupivli.pro/remote/dispatcher/state_purchase_view/49199004" TargetMode="External"/>
  <ns0:Relationship Id="rId5" Type="http://schemas.openxmlformats.org/officeDocument/2006/relationships/hyperlink" Target="https://my.zakupivli.pro/remote/dispatcher/state_purchase_view/49543873" TargetMode="External"/>
  <ns0:Relationship Id="rId6" Type="http://schemas.openxmlformats.org/officeDocument/2006/relationships/hyperlink" Target="https://my.zakupivli.pro/remote/dispatcher/state_purchase_view/49596170" TargetMode="External"/>
  <ns0:Relationship Id="rId7" Type="http://schemas.openxmlformats.org/officeDocument/2006/relationships/hyperlink" Target="https://my.zakupivli.pro/remote/dispatcher/state_purchase_view/49807713" TargetMode="External"/>
  <ns0:Relationship Id="rId8" Type="http://schemas.openxmlformats.org/officeDocument/2006/relationships/hyperlink" Target="https://my.zakupivli.pro/remote/dispatcher/state_purchase_view/49808255" TargetMode="External"/>
  <ns0:Relationship Id="rId9" Type="http://schemas.openxmlformats.org/officeDocument/2006/relationships/hyperlink" Target="https://my.zakupivli.pro/remote/dispatcher/state_purchase_view/50232923" TargetMode="External"/>
  <ns0:Relationship Id="rId10" Type="http://schemas.openxmlformats.org/officeDocument/2006/relationships/hyperlink" Target="https://my.zakupivli.pro/remote/dispatcher/state_purchase_view/50368252" TargetMode="External"/>
  <ns0:Relationship Id="rId11" Type="http://schemas.openxmlformats.org/officeDocument/2006/relationships/hyperlink" Target="https://my.zakupivli.pro/remote/dispatcher/state_purchase_view/50805067" TargetMode="External"/>
  <ns0:Relationship Id="rId12" Type="http://schemas.openxmlformats.org/officeDocument/2006/relationships/hyperlink" Target="https://my.zakupivli.pro/remote/dispatcher/state_purchase_view/50805144" TargetMode="External"/>
  <ns0:Relationship Id="rId13" Type="http://schemas.openxmlformats.org/officeDocument/2006/relationships/hyperlink" Target="https://my.zakupivli.pro/remote/dispatcher/state_purchase_view/50805168" TargetMode="External"/>
  <ns0:Relationship Id="rId14" Type="http://schemas.openxmlformats.org/officeDocument/2006/relationships/hyperlink" Target="https://my.zakupivli.pro/remote/dispatcher/state_purchase_view/51368886" TargetMode="External"/>
  <ns0:Relationship Id="rId15" Type="http://schemas.openxmlformats.org/officeDocument/2006/relationships/hyperlink" Target="https://my.zakupivli.pro/remote/dispatcher/state_purchase_view/51369073" TargetMode="External"/>
  <ns0:Relationship Id="rId16" Type="http://schemas.openxmlformats.org/officeDocument/2006/relationships/hyperlink" Target="https://my.zakupivli.pro/remote/dispatcher/state_purchase_view/51623302" TargetMode="External"/>
  <ns0:Relationship Id="rId17" Type="http://schemas.openxmlformats.org/officeDocument/2006/relationships/hyperlink" Target="https://my.zakupivli.pro/remote/dispatcher/state_purchase_view/51926681" TargetMode="External"/>
  <ns0:Relationship Id="rId18" Type="http://schemas.openxmlformats.org/officeDocument/2006/relationships/hyperlink" Target="https://my.zakupivli.pro/remote/dispatcher/state_purchase_view/51930261" TargetMode="External"/>
  <ns0:Relationship Id="rId19" Type="http://schemas.openxmlformats.org/officeDocument/2006/relationships/hyperlink" Target="https://my.zakupivli.pro/remote/dispatcher/state_purchase_view/55325091" TargetMode="External"/>
  <ns0:Relationship Id="rId20" Type="http://schemas.openxmlformats.org/officeDocument/2006/relationships/hyperlink" Target="https://my.zakupivli.pro/remote/dispatcher/state_purchase_view/55502159" TargetMode="External"/>
  <ns0:Relationship Id="rId21" Type="http://schemas.openxmlformats.org/officeDocument/2006/relationships/hyperlink" Target="https://my.zakupivli.pro/remote/dispatcher/state_purchase_view/55504997" TargetMode="External"/>
  <ns0:Relationship Id="rId22" Type="http://schemas.openxmlformats.org/officeDocument/2006/relationships/hyperlink" Target="https://my.zakupivli.pro/remote/dispatcher/state_purchase_view/55664254" TargetMode="External"/>
  <ns0:Relationship Id="rId23" Type="http://schemas.openxmlformats.org/officeDocument/2006/relationships/hyperlink" Target="https://my.zakupivli.pro/remote/dispatcher/state_purchase_view/55685544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27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126</v>
      </c>
    </row>
    <row r="2" spans="1:30">
      <c r="A2" t="s" s="2">
        <v>67</v>
      </c>
    </row>
    <row r="4" spans="1:30">
      <c r="A4" t="s" s="3">
        <v>137</v>
      </c>
      <c r="B4" t="s" s="3">
        <v>69</v>
      </c>
      <c r="C4" t="s" s="3">
        <v>99</v>
      </c>
      <c r="D4" t="s" s="3">
        <v>91</v>
      </c>
      <c r="E4" t="s" s="3">
        <v>119</v>
      </c>
      <c r="F4" t="s" s="3">
        <v>87</v>
      </c>
      <c r="G4" t="s" s="3">
        <v>86</v>
      </c>
      <c r="H4" t="s" s="3">
        <v>85</v>
      </c>
      <c r="I4" t="s" s="3">
        <v>94</v>
      </c>
      <c r="J4" t="s" s="3">
        <v>93</v>
      </c>
      <c r="K4" t="s" s="3">
        <v>101</v>
      </c>
      <c r="L4" t="s" s="3">
        <v>102</v>
      </c>
      <c r="M4" t="s" s="3">
        <v>111</v>
      </c>
      <c r="N4" t="s" s="3">
        <v>112</v>
      </c>
      <c r="O4" t="s" s="3">
        <v>98</v>
      </c>
      <c r="P4" t="s" s="3">
        <v>116</v>
      </c>
      <c r="Q4" t="s" s="3">
        <v>1</v>
      </c>
      <c r="R4" t="s" s="3">
        <v>124</v>
      </c>
      <c r="S4" t="s" s="3">
        <v>68</v>
      </c>
      <c r="T4" t="s" s="3">
        <v>108</v>
      </c>
      <c r="U4" t="s" s="3">
        <v>114</v>
      </c>
      <c r="V4" t="s" s="3">
        <v>92</v>
      </c>
      <c r="W4" t="s" s="3">
        <v>110</v>
      </c>
      <c r="X4" t="s" s="3">
        <v>100</v>
      </c>
      <c r="Y4" t="s" s="3">
        <v>123</v>
      </c>
      <c r="Z4" t="s" s="3">
        <v>72</v>
      </c>
      <c r="AA4" t="s" s="3">
        <v>115</v>
      </c>
      <c r="AB4" t="s" s="3">
        <v>121</v>
      </c>
      <c r="AC4" t="s" s="3">
        <v>120</v>
      </c>
      <c r="AD4" t="s" s="3">
        <v>73</v>
      </c>
    </row>
    <row r="5" spans="1:30">
      <c r="A5" t="n" s="4">
        <v>1</v>
      </c>
      <c r="B5" t="s" s="1">
        <v>44</v>
      </c>
      <c r="C5" t="s" s="5">
        <v>135</v>
      </c>
      <c r="D5" t="s" s="1">
        <v>39</v>
      </c>
      <c r="E5" t="s" s="1">
        <v>88</v>
      </c>
      <c r="F5" t="n" s="7">
        <v>45302.0</v>
      </c>
      <c r="G5" t="s" s="1"/>
      <c r="H5" t="n" s="7">
        <v>45302.0</v>
      </c>
      <c r="I5" t="n" s="4">
        <v>1</v>
      </c>
      <c r="J5" t="n" s="8">
        <v>12.0</v>
      </c>
      <c r="K5" t="n" s="8">
        <v>6600.0</v>
      </c>
      <c r="L5" t="n" s="8">
        <v>550.0</v>
      </c>
      <c r="M5" t="n" s="8">
        <v>6600.0</v>
      </c>
      <c r="N5" t="n" s="8">
        <v>550.0</v>
      </c>
      <c r="O5" t="s" s="5">
        <v>118</v>
      </c>
      <c r="P5" t="n" s="8">
        <v>0.0</v>
      </c>
      <c r="Q5" t="n" s="8">
        <v>0.0</v>
      </c>
      <c r="R5" t="s" s="1">
        <v>118</v>
      </c>
      <c r="S5" t="s" s="1">
        <v>29</v>
      </c>
      <c r="T5" s="9">
        <f>HYPERLINK("https://my.zakupivli.pro/remote/dispatcher/state_purchase_view/48295805")</f>
        <v/>
      </c>
      <c r="U5" t="s" s="1">
        <v>128</v>
      </c>
      <c r="V5" t="n" s="4">
        <v>0</v>
      </c>
      <c r="W5" t="s" s="1"/>
      <c r="X5" t="s" s="1">
        <v>19</v>
      </c>
      <c r="Y5" t="n" s="8">
        <v>6600.0</v>
      </c>
      <c r="Z5" t="s" s="1">
        <v>66</v>
      </c>
      <c r="AA5" t="s" s="1">
        <v>129</v>
      </c>
      <c r="AB5" t="s" s="1"/>
      <c r="AC5" t="s" s="1"/>
      <c r="AD5" t="s" s="1">
        <v>2</v>
      </c>
    </row>
    <row r="6" spans="1:30">
      <c r="A6" t="n" s="4">
        <v>2</v>
      </c>
      <c r="B6" t="s" s="1">
        <v>45</v>
      </c>
      <c r="C6" t="s" s="5">
        <v>78</v>
      </c>
      <c r="D6" t="s" s="1">
        <v>40</v>
      </c>
      <c r="E6" t="s" s="1">
        <v>88</v>
      </c>
      <c r="F6" t="n" s="7">
        <v>45337.0</v>
      </c>
      <c r="G6" t="s" s="1"/>
      <c r="H6" t="n" s="7">
        <v>45337.0</v>
      </c>
      <c r="I6" t="n" s="4">
        <v>1</v>
      </c>
      <c r="J6" t="n" s="8">
        <v>14.0</v>
      </c>
      <c r="K6" t="n" s="8">
        <v>21000.0</v>
      </c>
      <c r="L6" t="n" s="8">
        <v>1500.0</v>
      </c>
      <c r="M6" t="n" s="8">
        <v>21000.0</v>
      </c>
      <c r="N6" t="n" s="8">
        <v>1500.0</v>
      </c>
      <c r="O6" t="s" s="5">
        <v>71</v>
      </c>
      <c r="P6" t="n" s="8">
        <v>0.0</v>
      </c>
      <c r="Q6" t="n" s="8">
        <v>0.0</v>
      </c>
      <c r="R6" t="s" s="1">
        <v>71</v>
      </c>
      <c r="S6" t="s" s="1">
        <v>12</v>
      </c>
      <c r="T6" s="9">
        <f>HYPERLINK("https://my.zakupivli.pro/remote/dispatcher/state_purchase_view/49198617")</f>
        <v/>
      </c>
      <c r="U6" t="s" s="1">
        <v>128</v>
      </c>
      <c r="V6" t="n" s="4">
        <v>0</v>
      </c>
      <c r="W6" t="s" s="1"/>
      <c r="X6" t="s" s="1">
        <v>3</v>
      </c>
      <c r="Y6" t="n" s="8">
        <v>21000.0</v>
      </c>
      <c r="Z6" t="s" s="1">
        <v>66</v>
      </c>
      <c r="AA6" t="s" s="1">
        <v>129</v>
      </c>
      <c r="AB6" t="s" s="1"/>
      <c r="AC6" t="s" s="1"/>
      <c r="AD6" t="s" s="1">
        <v>2</v>
      </c>
    </row>
    <row r="7" spans="1:30">
      <c r="A7" t="n" s="4">
        <v>3</v>
      </c>
      <c r="B7" t="s" s="1">
        <v>46</v>
      </c>
      <c r="C7" t="s" s="5">
        <v>77</v>
      </c>
      <c r="D7" t="s" s="1">
        <v>40</v>
      </c>
      <c r="E7" t="s" s="1">
        <v>88</v>
      </c>
      <c r="F7" t="n" s="7">
        <v>45337.0</v>
      </c>
      <c r="G7" t="s" s="1"/>
      <c r="H7" t="n" s="7">
        <v>45337.0</v>
      </c>
      <c r="I7" t="n" s="4">
        <v>1</v>
      </c>
      <c r="J7" t="n" s="8">
        <v>15.0</v>
      </c>
      <c r="K7" t="n" s="8">
        <v>4500.0</v>
      </c>
      <c r="L7" t="n" s="8">
        <v>300.0</v>
      </c>
      <c r="M7" t="n" s="8">
        <v>4500.0</v>
      </c>
      <c r="N7" t="n" s="8">
        <v>300.0</v>
      </c>
      <c r="O7" t="s" s="5">
        <v>71</v>
      </c>
      <c r="P7" t="n" s="8">
        <v>0.0</v>
      </c>
      <c r="Q7" t="n" s="8">
        <v>0.0</v>
      </c>
      <c r="R7" t="s" s="1">
        <v>71</v>
      </c>
      <c r="S7" t="s" s="1">
        <v>12</v>
      </c>
      <c r="T7" s="9">
        <f>HYPERLINK("https://my.zakupivli.pro/remote/dispatcher/state_purchase_view/49199004")</f>
        <v/>
      </c>
      <c r="U7" t="s" s="1">
        <v>128</v>
      </c>
      <c r="V7" t="n" s="4">
        <v>0</v>
      </c>
      <c r="W7" t="s" s="1"/>
      <c r="X7" t="s" s="1">
        <v>16</v>
      </c>
      <c r="Y7" t="n" s="8">
        <v>4500.0</v>
      </c>
      <c r="Z7" t="s" s="1">
        <v>66</v>
      </c>
      <c r="AA7" t="s" s="1">
        <v>129</v>
      </c>
      <c r="AB7" t="s" s="1"/>
      <c r="AC7" t="s" s="1"/>
      <c r="AD7" t="s" s="1">
        <v>2</v>
      </c>
    </row>
    <row r="8" spans="1:30">
      <c r="A8" t="n" s="4">
        <v>4</v>
      </c>
      <c r="B8" t="s" s="1">
        <v>47</v>
      </c>
      <c r="C8" t="s" s="5">
        <v>131</v>
      </c>
      <c r="D8" t="s" s="1">
        <v>33</v>
      </c>
      <c r="E8" t="s" s="1">
        <v>88</v>
      </c>
      <c r="F8" t="n" s="7">
        <v>45353.0</v>
      </c>
      <c r="G8" t="s" s="1"/>
      <c r="H8" t="n" s="7">
        <v>45353.0</v>
      </c>
      <c r="I8" t="n" s="4">
        <v>1</v>
      </c>
      <c r="J8" t="n" s="8">
        <v>1.0</v>
      </c>
      <c r="K8" t="n" s="8">
        <v>17800.0</v>
      </c>
      <c r="L8" t="n" s="8">
        <v>17800.0</v>
      </c>
      <c r="M8" t="n" s="8">
        <v>17800.0</v>
      </c>
      <c r="N8" t="n" s="8">
        <v>17800.0</v>
      </c>
      <c r="O8" t="s" s="5">
        <v>97</v>
      </c>
      <c r="P8" t="n" s="8">
        <v>0.0</v>
      </c>
      <c r="Q8" t="n" s="8">
        <v>0.0</v>
      </c>
      <c r="R8" t="s" s="1">
        <v>97</v>
      </c>
      <c r="S8" t="s" s="1">
        <v>21</v>
      </c>
      <c r="T8" s="9">
        <f>HYPERLINK("https://my.zakupivli.pro/remote/dispatcher/state_purchase_view/49543873")</f>
        <v/>
      </c>
      <c r="U8" t="s" s="1">
        <v>128</v>
      </c>
      <c r="V8" t="n" s="4">
        <v>0</v>
      </c>
      <c r="W8" t="s" s="1"/>
      <c r="X8" t="s" s="1">
        <v>95</v>
      </c>
      <c r="Y8" t="n" s="8">
        <v>17800.0</v>
      </c>
      <c r="Z8" t="s" s="1">
        <v>66</v>
      </c>
      <c r="AA8" t="s" s="1">
        <v>129</v>
      </c>
      <c r="AB8" t="s" s="1"/>
      <c r="AC8" t="s" s="1"/>
      <c r="AD8" t="s" s="1">
        <v>2</v>
      </c>
    </row>
    <row r="9" spans="1:30">
      <c r="A9" t="n" s="4">
        <v>5</v>
      </c>
      <c r="B9" t="s" s="1">
        <v>48</v>
      </c>
      <c r="C9" t="s" s="5">
        <v>76</v>
      </c>
      <c r="D9" t="s" s="1">
        <v>40</v>
      </c>
      <c r="E9" t="s" s="1">
        <v>88</v>
      </c>
      <c r="F9" t="n" s="7">
        <v>45356.0</v>
      </c>
      <c r="G9" t="s" s="1"/>
      <c r="H9" t="n" s="7">
        <v>45356.0</v>
      </c>
      <c r="I9" t="n" s="4">
        <v>1</v>
      </c>
      <c r="J9" t="n" s="8">
        <v>21.0</v>
      </c>
      <c r="K9" t="n" s="8">
        <v>6300.0</v>
      </c>
      <c r="L9" t="n" s="8">
        <v>300.0</v>
      </c>
      <c r="M9" t="n" s="8">
        <v>6300.0</v>
      </c>
      <c r="N9" t="n" s="8">
        <v>300.0</v>
      </c>
      <c r="O9" t="s" s="5">
        <v>71</v>
      </c>
      <c r="P9" t="n" s="8">
        <v>0.0</v>
      </c>
      <c r="Q9" t="n" s="8">
        <v>0.0</v>
      </c>
      <c r="R9" t="s" s="1">
        <v>71</v>
      </c>
      <c r="S9" t="s" s="1">
        <v>12</v>
      </c>
      <c r="T9" s="9">
        <f>HYPERLINK("https://my.zakupivli.pro/remote/dispatcher/state_purchase_view/49596170")</f>
        <v/>
      </c>
      <c r="U9" t="s" s="1">
        <v>128</v>
      </c>
      <c r="V9" t="n" s="4">
        <v>0</v>
      </c>
      <c r="W9" t="s" s="1"/>
      <c r="X9" t="s" s="1">
        <v>23</v>
      </c>
      <c r="Y9" t="n" s="8">
        <v>6300.0</v>
      </c>
      <c r="Z9" t="s" s="1">
        <v>66</v>
      </c>
      <c r="AA9" t="s" s="1">
        <v>129</v>
      </c>
      <c r="AB9" t="s" s="1"/>
      <c r="AC9" t="s" s="1"/>
      <c r="AD9" t="s" s="1">
        <v>2</v>
      </c>
    </row>
    <row r="10" spans="1:30">
      <c r="A10" t="n" s="4">
        <v>6</v>
      </c>
      <c r="B10" t="s" s="1">
        <v>49</v>
      </c>
      <c r="C10" t="s" s="5">
        <v>75</v>
      </c>
      <c r="D10" t="s" s="1">
        <v>40</v>
      </c>
      <c r="E10" t="s" s="1">
        <v>88</v>
      </c>
      <c r="F10" t="n" s="7">
        <v>45365.0</v>
      </c>
      <c r="G10" t="s" s="1"/>
      <c r="H10" t="n" s="7">
        <v>45365.0</v>
      </c>
      <c r="I10" t="n" s="4">
        <v>1</v>
      </c>
      <c r="J10" t="n" s="8">
        <v>17.0</v>
      </c>
      <c r="K10" t="n" s="8">
        <v>21906.8</v>
      </c>
      <c r="L10" t="n" s="8">
        <v>1288.635294117647</v>
      </c>
      <c r="M10" t="n" s="8">
        <v>21906.8</v>
      </c>
      <c r="N10" t="n" s="8">
        <v>1288.635294117647</v>
      </c>
      <c r="O10" t="s" s="5">
        <v>71</v>
      </c>
      <c r="P10" t="n" s="8">
        <v>0.0</v>
      </c>
      <c r="Q10" t="n" s="8">
        <v>0.0</v>
      </c>
      <c r="R10" t="s" s="1">
        <v>71</v>
      </c>
      <c r="S10" t="s" s="1">
        <v>12</v>
      </c>
      <c r="T10" s="9">
        <f>HYPERLINK("https://my.zakupivli.pro/remote/dispatcher/state_purchase_view/49807713")</f>
        <v/>
      </c>
      <c r="U10" t="s" s="1">
        <v>128</v>
      </c>
      <c r="V10" t="n" s="4">
        <v>0</v>
      </c>
      <c r="W10" t="s" s="1"/>
      <c r="X10" t="s" s="1">
        <v>32</v>
      </c>
      <c r="Y10" t="n" s="8">
        <v>21906.8</v>
      </c>
      <c r="Z10" t="s" s="1">
        <v>66</v>
      </c>
      <c r="AA10" t="s" s="1">
        <v>129</v>
      </c>
      <c r="AB10" t="s" s="1"/>
      <c r="AC10" t="s" s="1"/>
      <c r="AD10" t="s" s="1">
        <v>2</v>
      </c>
    </row>
    <row r="11" spans="1:30">
      <c r="A11" t="n" s="4">
        <v>7</v>
      </c>
      <c r="B11" t="s" s="1">
        <v>50</v>
      </c>
      <c r="C11" t="s" s="5">
        <v>74</v>
      </c>
      <c r="D11" t="s" s="1">
        <v>40</v>
      </c>
      <c r="E11" t="s" s="1">
        <v>88</v>
      </c>
      <c r="F11" t="n" s="7">
        <v>45365.0</v>
      </c>
      <c r="G11" t="s" s="1"/>
      <c r="H11" t="n" s="7">
        <v>45365.0</v>
      </c>
      <c r="I11" t="n" s="4">
        <v>1</v>
      </c>
      <c r="J11" t="n" s="8">
        <v>22.0</v>
      </c>
      <c r="K11" t="n" s="8">
        <v>13200.0</v>
      </c>
      <c r="L11" t="n" s="8">
        <v>600.0</v>
      </c>
      <c r="M11" t="n" s="8">
        <v>13200.0</v>
      </c>
      <c r="N11" t="n" s="8">
        <v>600.0</v>
      </c>
      <c r="O11" t="s" s="5">
        <v>71</v>
      </c>
      <c r="P11" t="n" s="8">
        <v>0.0</v>
      </c>
      <c r="Q11" t="n" s="8">
        <v>0.0</v>
      </c>
      <c r="R11" t="s" s="1">
        <v>71</v>
      </c>
      <c r="S11" t="s" s="1">
        <v>12</v>
      </c>
      <c r="T11" s="9">
        <f>HYPERLINK("https://my.zakupivli.pro/remote/dispatcher/state_purchase_view/49808255")</f>
        <v/>
      </c>
      <c r="U11" t="s" s="1">
        <v>128</v>
      </c>
      <c r="V11" t="n" s="4">
        <v>0</v>
      </c>
      <c r="W11" t="s" s="1"/>
      <c r="X11" t="s" s="1">
        <v>34</v>
      </c>
      <c r="Y11" t="n" s="8">
        <v>13200.0</v>
      </c>
      <c r="Z11" t="s" s="1">
        <v>66</v>
      </c>
      <c r="AA11" t="s" s="1">
        <v>129</v>
      </c>
      <c r="AB11" t="s" s="1"/>
      <c r="AC11" t="s" s="1"/>
      <c r="AD11" t="s" s="1">
        <v>2</v>
      </c>
    </row>
    <row r="12" spans="1:30">
      <c r="A12" t="n" s="4">
        <v>8</v>
      </c>
      <c r="B12" t="s" s="1">
        <v>51</v>
      </c>
      <c r="C12" t="s" s="5">
        <v>80</v>
      </c>
      <c r="D12" t="s" s="1">
        <v>40</v>
      </c>
      <c r="E12" t="s" s="1">
        <v>88</v>
      </c>
      <c r="F12" t="n" s="7">
        <v>45386.0</v>
      </c>
      <c r="G12" t="s" s="1"/>
      <c r="H12" t="n" s="7">
        <v>45386.0</v>
      </c>
      <c r="I12" t="n" s="4">
        <v>1</v>
      </c>
      <c r="J12" t="n" s="8">
        <v>20.0</v>
      </c>
      <c r="K12" t="n" s="8">
        <v>54593.2</v>
      </c>
      <c r="L12" t="n" s="8">
        <v>2729.66</v>
      </c>
      <c r="M12" t="n" s="8">
        <v>54593.2</v>
      </c>
      <c r="N12" t="n" s="8">
        <v>2729.66</v>
      </c>
      <c r="O12" t="s" s="5">
        <v>71</v>
      </c>
      <c r="P12" t="n" s="8">
        <v>0.0</v>
      </c>
      <c r="Q12" t="n" s="8">
        <v>0.0</v>
      </c>
      <c r="R12" t="s" s="1">
        <v>71</v>
      </c>
      <c r="S12" t="s" s="1">
        <v>12</v>
      </c>
      <c r="T12" s="9">
        <f>HYPERLINK("https://my.zakupivli.pro/remote/dispatcher/state_purchase_view/50232923")</f>
        <v/>
      </c>
      <c r="U12" t="s" s="1">
        <v>128</v>
      </c>
      <c r="V12" t="n" s="4">
        <v>0</v>
      </c>
      <c r="W12" t="s" s="1"/>
      <c r="X12" t="s" s="1">
        <v>35</v>
      </c>
      <c r="Y12" t="n" s="8">
        <v>54593.2</v>
      </c>
      <c r="Z12" t="s" s="1">
        <v>66</v>
      </c>
      <c r="AA12" t="s" s="1">
        <v>129</v>
      </c>
      <c r="AB12" t="s" s="1"/>
      <c r="AC12" t="s" s="1"/>
      <c r="AD12" t="s" s="1">
        <v>2</v>
      </c>
    </row>
    <row r="13" spans="1:30">
      <c r="A13" t="n" s="4">
        <v>9</v>
      </c>
      <c r="B13" t="s" s="1">
        <v>52</v>
      </c>
      <c r="C13" t="s" s="5">
        <v>106</v>
      </c>
      <c r="D13" t="s" s="1">
        <v>36</v>
      </c>
      <c r="E13" t="s" s="1">
        <v>88</v>
      </c>
      <c r="F13" t="n" s="7">
        <v>45393.0</v>
      </c>
      <c r="G13" t="s" s="1"/>
      <c r="H13" t="n" s="7">
        <v>45393.0</v>
      </c>
      <c r="I13" t="n" s="4">
        <v>1</v>
      </c>
      <c r="J13" t="n" s="8">
        <v>1.0</v>
      </c>
      <c r="K13" t="n" s="8">
        <v>40000.0</v>
      </c>
      <c r="L13" t="n" s="8">
        <v>40000.0</v>
      </c>
      <c r="M13" t="n" s="8">
        <v>40000.0</v>
      </c>
      <c r="N13" t="n" s="8">
        <v>40000.0</v>
      </c>
      <c r="O13" t="s" s="5">
        <v>125</v>
      </c>
      <c r="P13" t="n" s="8">
        <v>0.0</v>
      </c>
      <c r="Q13" t="n" s="8">
        <v>0.0</v>
      </c>
      <c r="R13" t="s" s="1">
        <v>125</v>
      </c>
      <c r="S13" t="s" s="1">
        <v>22</v>
      </c>
      <c r="T13" s="9">
        <f>HYPERLINK("https://my.zakupivli.pro/remote/dispatcher/state_purchase_view/50368252")</f>
        <v/>
      </c>
      <c r="U13" t="s" s="1">
        <v>128</v>
      </c>
      <c r="V13" t="n" s="4">
        <v>0</v>
      </c>
      <c r="W13" t="s" s="1"/>
      <c r="X13" t="s" s="1">
        <v>5</v>
      </c>
      <c r="Y13" t="n" s="8">
        <v>40000.0</v>
      </c>
      <c r="Z13" t="s" s="1">
        <v>66</v>
      </c>
      <c r="AA13" t="s" s="1">
        <v>129</v>
      </c>
      <c r="AB13" t="s" s="1"/>
      <c r="AC13" t="s" s="1"/>
      <c r="AD13" t="s" s="1">
        <v>2</v>
      </c>
    </row>
    <row r="14" spans="1:30">
      <c r="A14" t="n" s="4">
        <v>10</v>
      </c>
      <c r="B14" t="s" s="1">
        <v>53</v>
      </c>
      <c r="C14" t="s" s="5">
        <v>79</v>
      </c>
      <c r="D14" t="s" s="1">
        <v>40</v>
      </c>
      <c r="E14" t="s" s="1">
        <v>88</v>
      </c>
      <c r="F14" t="n" s="7">
        <v>45414.0</v>
      </c>
      <c r="G14" t="s" s="1"/>
      <c r="H14" t="n" s="7">
        <v>45414.0</v>
      </c>
      <c r="I14" t="n" s="4">
        <v>1</v>
      </c>
      <c r="J14" t="n" s="8">
        <v>17.0</v>
      </c>
      <c r="K14" t="n" s="8">
        <v>45900.0</v>
      </c>
      <c r="L14" t="n" s="8">
        <v>2700.0</v>
      </c>
      <c r="M14" t="n" s="8">
        <v>45900.0</v>
      </c>
      <c r="N14" t="n" s="8">
        <v>2700.0</v>
      </c>
      <c r="O14" t="s" s="5">
        <v>71</v>
      </c>
      <c r="P14" t="n" s="8">
        <v>0.0</v>
      </c>
      <c r="Q14" t="n" s="8">
        <v>0.0</v>
      </c>
      <c r="R14" t="s" s="1">
        <v>71</v>
      </c>
      <c r="S14" t="s" s="1">
        <v>12</v>
      </c>
      <c r="T14" s="9">
        <f>HYPERLINK("https://my.zakupivli.pro/remote/dispatcher/state_purchase_view/50805067")</f>
        <v/>
      </c>
      <c r="U14" t="s" s="1">
        <v>128</v>
      </c>
      <c r="V14" t="n" s="4">
        <v>0</v>
      </c>
      <c r="W14" t="s" s="1"/>
      <c r="X14" t="s" s="1">
        <v>38</v>
      </c>
      <c r="Y14" t="n" s="8">
        <v>45900.0</v>
      </c>
      <c r="Z14" t="s" s="1">
        <v>66</v>
      </c>
      <c r="AA14" t="s" s="1">
        <v>129</v>
      </c>
      <c r="AB14" t="s" s="1"/>
      <c r="AC14" t="s" s="1"/>
      <c r="AD14" t="s" s="1">
        <v>2</v>
      </c>
    </row>
    <row r="15" spans="1:30">
      <c r="A15" t="n" s="4">
        <v>11</v>
      </c>
      <c r="B15" t="s" s="1">
        <v>54</v>
      </c>
      <c r="C15" t="s" s="5">
        <v>82</v>
      </c>
      <c r="D15" t="s" s="1">
        <v>40</v>
      </c>
      <c r="E15" t="s" s="1">
        <v>88</v>
      </c>
      <c r="F15" t="n" s="7">
        <v>45414.0</v>
      </c>
      <c r="G15" t="s" s="1"/>
      <c r="H15" t="n" s="7">
        <v>45414.0</v>
      </c>
      <c r="I15" t="n" s="4">
        <v>1</v>
      </c>
      <c r="J15" t="n" s="8">
        <v>5.0</v>
      </c>
      <c r="K15" t="n" s="8">
        <v>11623.78</v>
      </c>
      <c r="L15" t="n" s="8">
        <v>2324.7560000000003</v>
      </c>
      <c r="M15" t="n" s="8">
        <v>11623.78</v>
      </c>
      <c r="N15" t="n" s="8">
        <v>2324.7560000000003</v>
      </c>
      <c r="O15" t="s" s="5">
        <v>122</v>
      </c>
      <c r="P15" t="n" s="8">
        <v>0.0</v>
      </c>
      <c r="Q15" t="n" s="8">
        <v>0.0</v>
      </c>
      <c r="R15" t="s" s="1">
        <v>122</v>
      </c>
      <c r="S15" t="s" s="1">
        <v>18</v>
      </c>
      <c r="T15" s="9">
        <f>HYPERLINK("https://my.zakupivli.pro/remote/dispatcher/state_purchase_view/50805144")</f>
        <v/>
      </c>
      <c r="U15" t="s" s="1">
        <v>128</v>
      </c>
      <c r="V15" t="n" s="4">
        <v>0</v>
      </c>
      <c r="W15" t="s" s="1"/>
      <c r="X15" t="s" s="1">
        <v>41</v>
      </c>
      <c r="Y15" t="n" s="8">
        <v>11623.78</v>
      </c>
      <c r="Z15" t="s" s="1">
        <v>66</v>
      </c>
      <c r="AA15" t="s" s="1">
        <v>129</v>
      </c>
      <c r="AB15" t="s" s="1"/>
      <c r="AC15" t="s" s="1"/>
      <c r="AD15" t="s" s="1">
        <v>2</v>
      </c>
    </row>
    <row r="16" spans="1:30">
      <c r="A16" t="n" s="4">
        <v>12</v>
      </c>
      <c r="B16" t="s" s="1">
        <v>55</v>
      </c>
      <c r="C16" t="s" s="5">
        <v>82</v>
      </c>
      <c r="D16" t="s" s="1">
        <v>40</v>
      </c>
      <c r="E16" t="s" s="1">
        <v>88</v>
      </c>
      <c r="F16" t="n" s="7">
        <v>45414.0</v>
      </c>
      <c r="G16" t="s" s="1"/>
      <c r="H16" t="n" s="7">
        <v>45414.0</v>
      </c>
      <c r="I16" t="n" s="4">
        <v>1</v>
      </c>
      <c r="J16" t="n" s="8">
        <v>5.0</v>
      </c>
      <c r="K16" t="n" s="8">
        <v>10901.62</v>
      </c>
      <c r="L16" t="n" s="8">
        <v>2180.324</v>
      </c>
      <c r="M16" t="n" s="8">
        <v>10901.62</v>
      </c>
      <c r="N16" t="n" s="8">
        <v>2180.324</v>
      </c>
      <c r="O16" t="s" s="5">
        <v>83</v>
      </c>
      <c r="P16" t="n" s="8">
        <v>0.0</v>
      </c>
      <c r="Q16" t="n" s="8">
        <v>0.0</v>
      </c>
      <c r="R16" t="s" s="1">
        <v>83</v>
      </c>
      <c r="S16" t="s" s="1">
        <v>18</v>
      </c>
      <c r="T16" s="9">
        <f>HYPERLINK("https://my.zakupivli.pro/remote/dispatcher/state_purchase_view/50805168")</f>
        <v/>
      </c>
      <c r="U16" t="s" s="1">
        <v>128</v>
      </c>
      <c r="V16" t="n" s="4">
        <v>0</v>
      </c>
      <c r="W16" t="s" s="1"/>
      <c r="X16" t="s" s="1">
        <v>42</v>
      </c>
      <c r="Y16" t="n" s="8">
        <v>10901.62</v>
      </c>
      <c r="Z16" t="s" s="1">
        <v>66</v>
      </c>
      <c r="AA16" t="s" s="1">
        <v>127</v>
      </c>
      <c r="AB16" t="s" s="1"/>
      <c r="AC16" t="s" s="1"/>
      <c r="AD16" t="s" s="1">
        <v>2</v>
      </c>
    </row>
    <row r="17" spans="1:30">
      <c r="A17" t="n" s="4">
        <v>13</v>
      </c>
      <c r="B17" t="s" s="1">
        <v>56</v>
      </c>
      <c r="C17" t="s" s="5">
        <v>81</v>
      </c>
      <c r="D17" t="s" s="1">
        <v>40</v>
      </c>
      <c r="E17" t="s" s="1">
        <v>88</v>
      </c>
      <c r="F17" t="n" s="7">
        <v>45446.0</v>
      </c>
      <c r="G17" t="s" s="1"/>
      <c r="H17" t="n" s="7">
        <v>45446.0</v>
      </c>
      <c r="I17" t="n" s="4">
        <v>1</v>
      </c>
      <c r="J17" t="n" s="8">
        <v>21.0</v>
      </c>
      <c r="K17" t="n" s="8">
        <v>19950.0</v>
      </c>
      <c r="L17" t="n" s="8">
        <v>950.0</v>
      </c>
      <c r="M17" t="n" s="8">
        <v>19950.0</v>
      </c>
      <c r="N17" t="n" s="8">
        <v>950.0</v>
      </c>
      <c r="O17" t="s" s="5">
        <v>71</v>
      </c>
      <c r="P17" t="n" s="8">
        <v>0.0</v>
      </c>
      <c r="Q17" t="n" s="8">
        <v>0.0</v>
      </c>
      <c r="R17" t="s" s="1">
        <v>71</v>
      </c>
      <c r="S17" t="s" s="1">
        <v>12</v>
      </c>
      <c r="T17" s="9">
        <f>HYPERLINK("https://my.zakupivli.pro/remote/dispatcher/state_purchase_view/51368886")</f>
        <v/>
      </c>
      <c r="U17" t="s" s="1">
        <v>128</v>
      </c>
      <c r="V17" t="n" s="4">
        <v>0</v>
      </c>
      <c r="W17" t="s" s="1"/>
      <c r="X17" t="s" s="1">
        <v>8</v>
      </c>
      <c r="Y17" t="n" s="8">
        <v>19950.0</v>
      </c>
      <c r="Z17" t="s" s="1">
        <v>66</v>
      </c>
      <c r="AA17" t="s" s="1">
        <v>129</v>
      </c>
      <c r="AB17" t="s" s="1"/>
      <c r="AC17" t="s" s="1"/>
      <c r="AD17" t="s" s="1">
        <v>2</v>
      </c>
    </row>
    <row r="18" spans="1:30">
      <c r="A18" t="n" s="4">
        <v>14</v>
      </c>
      <c r="B18" t="s" s="1">
        <v>57</v>
      </c>
      <c r="C18" t="s" s="5">
        <v>81</v>
      </c>
      <c r="D18" t="s" s="1">
        <v>40</v>
      </c>
      <c r="E18" t="s" s="1">
        <v>88</v>
      </c>
      <c r="F18" t="n" s="7">
        <v>45446.0</v>
      </c>
      <c r="G18" t="s" s="1"/>
      <c r="H18" t="n" s="7">
        <v>45446.0</v>
      </c>
      <c r="I18" t="n" s="4">
        <v>1</v>
      </c>
      <c r="J18" t="n" s="8">
        <v>18.0</v>
      </c>
      <c r="K18" t="n" s="8">
        <v>17100.0</v>
      </c>
      <c r="L18" t="n" s="8">
        <v>950.0</v>
      </c>
      <c r="M18" t="n" s="8">
        <v>17100.0</v>
      </c>
      <c r="N18" t="n" s="8">
        <v>950.0</v>
      </c>
      <c r="O18" t="s" s="5">
        <v>71</v>
      </c>
      <c r="P18" t="n" s="8">
        <v>0.0</v>
      </c>
      <c r="Q18" t="n" s="8">
        <v>0.0</v>
      </c>
      <c r="R18" t="s" s="1">
        <v>71</v>
      </c>
      <c r="S18" t="s" s="1">
        <v>12</v>
      </c>
      <c r="T18" s="9">
        <f>HYPERLINK("https://my.zakupivli.pro/remote/dispatcher/state_purchase_view/51369073")</f>
        <v/>
      </c>
      <c r="U18" t="s" s="1">
        <v>128</v>
      </c>
      <c r="V18" t="n" s="4">
        <v>0</v>
      </c>
      <c r="W18" t="s" s="1"/>
      <c r="X18" t="s" s="1">
        <v>7</v>
      </c>
      <c r="Y18" t="n" s="8">
        <v>17100.0</v>
      </c>
      <c r="Z18" t="s" s="1">
        <v>66</v>
      </c>
      <c r="AA18" t="s" s="1">
        <v>129</v>
      </c>
      <c r="AB18" t="s" s="1"/>
      <c r="AC18" t="s" s="1"/>
      <c r="AD18" t="s" s="1">
        <v>2</v>
      </c>
    </row>
    <row r="19" spans="1:30">
      <c r="A19" t="n" s="4">
        <v>15</v>
      </c>
      <c r="B19" t="s" s="1">
        <v>58</v>
      </c>
      <c r="C19" t="s" s="5">
        <v>132</v>
      </c>
      <c r="D19" t="s" s="1">
        <v>33</v>
      </c>
      <c r="E19" t="s" s="1">
        <v>88</v>
      </c>
      <c r="F19" t="n" s="7">
        <v>45456.0</v>
      </c>
      <c r="G19" t="s" s="1"/>
      <c r="H19" t="n" s="7">
        <v>45456.0</v>
      </c>
      <c r="I19" t="n" s="4">
        <v>1</v>
      </c>
      <c r="J19" t="n" s="8">
        <v>1.0</v>
      </c>
      <c r="K19" t="n" s="8">
        <v>1640.0</v>
      </c>
      <c r="L19" t="n" s="8">
        <v>1640.0</v>
      </c>
      <c r="M19" t="n" s="8">
        <v>1640.0</v>
      </c>
      <c r="N19" t="n" s="8">
        <v>1640.0</v>
      </c>
      <c r="O19" t="s" s="5">
        <v>97</v>
      </c>
      <c r="P19" t="n" s="8">
        <v>0.0</v>
      </c>
      <c r="Q19" t="n" s="8">
        <v>0.0</v>
      </c>
      <c r="R19" t="s" s="1">
        <v>97</v>
      </c>
      <c r="S19" t="s" s="1">
        <v>21</v>
      </c>
      <c r="T19" s="9">
        <f>HYPERLINK("https://my.zakupivli.pro/remote/dispatcher/state_purchase_view/51623302")</f>
        <v/>
      </c>
      <c r="U19" t="s" s="1">
        <v>128</v>
      </c>
      <c r="V19" t="n" s="4">
        <v>0</v>
      </c>
      <c r="W19" t="s" s="1"/>
      <c r="X19" t="s" s="1">
        <v>96</v>
      </c>
      <c r="Y19" t="n" s="8">
        <v>1640.0</v>
      </c>
      <c r="Z19" t="s" s="1">
        <v>66</v>
      </c>
      <c r="AA19" t="s" s="1">
        <v>129</v>
      </c>
      <c r="AB19" t="s" s="1"/>
      <c r="AC19" t="s" s="1"/>
      <c r="AD19" t="s" s="1">
        <v>2</v>
      </c>
    </row>
    <row r="20" spans="1:30">
      <c r="A20" t="n" s="4">
        <v>16</v>
      </c>
      <c r="B20" t="s" s="1">
        <v>59</v>
      </c>
      <c r="C20" t="s" s="5">
        <v>133</v>
      </c>
      <c r="D20" t="s" s="1">
        <v>27</v>
      </c>
      <c r="E20" t="s" s="1">
        <v>88</v>
      </c>
      <c r="F20" t="n" s="7">
        <v>45474.0</v>
      </c>
      <c r="G20" t="s" s="1"/>
      <c r="H20" t="n" s="7">
        <v>45474.0</v>
      </c>
      <c r="I20" t="n" s="4">
        <v>1</v>
      </c>
      <c r="J20" t="n" s="8">
        <v>576.0</v>
      </c>
      <c r="K20" t="n" s="8">
        <v>1838.86</v>
      </c>
      <c r="L20" t="n" s="8">
        <v>3.1924652777777776</v>
      </c>
      <c r="M20" t="n" s="8">
        <v>1838.86</v>
      </c>
      <c r="N20" t="n" s="8">
        <v>3.1924652777777776</v>
      </c>
      <c r="O20" t="s" s="5">
        <v>104</v>
      </c>
      <c r="P20" t="n" s="8">
        <v>0.0</v>
      </c>
      <c r="Q20" t="n" s="8">
        <v>0.0</v>
      </c>
      <c r="R20" t="s" s="1">
        <v>104</v>
      </c>
      <c r="S20" t="s" s="1">
        <v>30</v>
      </c>
      <c r="T20" s="9">
        <f>HYPERLINK("https://my.zakupivli.pro/remote/dispatcher/state_purchase_view/51926681")</f>
        <v/>
      </c>
      <c r="U20" t="s" s="1">
        <v>128</v>
      </c>
      <c r="V20" t="n" s="4">
        <v>0</v>
      </c>
      <c r="W20" t="s" s="1"/>
      <c r="X20" t="s" s="1">
        <v>4</v>
      </c>
      <c r="Y20" t="n" s="8">
        <v>1838.86</v>
      </c>
      <c r="Z20" t="s" s="1">
        <v>66</v>
      </c>
      <c r="AA20" t="s" s="1">
        <v>129</v>
      </c>
      <c r="AB20" t="s" s="1"/>
      <c r="AC20" t="s" s="1"/>
      <c r="AD20" t="s" s="1">
        <v>2</v>
      </c>
    </row>
    <row r="21" spans="1:30">
      <c r="A21" t="n" s="4">
        <v>17</v>
      </c>
      <c r="B21" t="s" s="1">
        <v>60</v>
      </c>
      <c r="C21" t="s" s="5">
        <v>134</v>
      </c>
      <c r="D21" t="s" s="1">
        <v>28</v>
      </c>
      <c r="E21" t="s" s="1">
        <v>88</v>
      </c>
      <c r="F21" t="n" s="7">
        <v>45474.0</v>
      </c>
      <c r="G21" t="s" s="1"/>
      <c r="H21" t="n" s="7">
        <v>45474.0</v>
      </c>
      <c r="I21" t="n" s="4">
        <v>1</v>
      </c>
      <c r="J21" t="n" s="8">
        <v>127.0</v>
      </c>
      <c r="K21" t="n" s="8">
        <v>15158.41</v>
      </c>
      <c r="L21" t="n" s="8">
        <v>119.3575590551181</v>
      </c>
      <c r="M21" t="n" s="8">
        <v>15158.41</v>
      </c>
      <c r="N21" t="n" s="8">
        <v>119.3575590551181</v>
      </c>
      <c r="O21" t="s" s="5">
        <v>104</v>
      </c>
      <c r="P21" t="n" s="8">
        <v>0.0</v>
      </c>
      <c r="Q21" t="n" s="8">
        <v>0.0</v>
      </c>
      <c r="R21" t="s" s="1">
        <v>104</v>
      </c>
      <c r="S21" t="s" s="1">
        <v>30</v>
      </c>
      <c r="T21" s="9">
        <f>HYPERLINK("https://my.zakupivli.pro/remote/dispatcher/state_purchase_view/51930261")</f>
        <v/>
      </c>
      <c r="U21" t="s" s="1">
        <v>128</v>
      </c>
      <c r="V21" t="n" s="4">
        <v>0</v>
      </c>
      <c r="W21" t="s" s="1"/>
      <c r="X21" t="s" s="1">
        <v>6</v>
      </c>
      <c r="Y21" t="n" s="8">
        <v>15158.41</v>
      </c>
      <c r="Z21" t="s" s="1">
        <v>66</v>
      </c>
      <c r="AA21" t="s" s="1">
        <v>129</v>
      </c>
      <c r="AB21" t="s" s="1"/>
      <c r="AC21" t="s" s="1"/>
      <c r="AD21" t="s" s="1">
        <v>2</v>
      </c>
    </row>
    <row r="22" spans="1:30">
      <c r="A22" t="n" s="4">
        <v>18</v>
      </c>
      <c r="B22" t="s" s="1">
        <v>61</v>
      </c>
      <c r="C22" t="s" s="5">
        <v>113</v>
      </c>
      <c r="D22" t="s" s="1">
        <v>31</v>
      </c>
      <c r="E22" t="s" s="1">
        <v>88</v>
      </c>
      <c r="F22" t="n" s="7">
        <v>45628.0</v>
      </c>
      <c r="G22" t="s" s="1"/>
      <c r="H22" t="n" s="7">
        <v>45628.0</v>
      </c>
      <c r="I22" t="n" s="4">
        <v>1</v>
      </c>
      <c r="J22" t="n" s="8">
        <v>1.0</v>
      </c>
      <c r="K22" t="n" s="8">
        <v>31500.0</v>
      </c>
      <c r="L22" t="n" s="8">
        <v>31500.0</v>
      </c>
      <c r="M22" t="n" s="8">
        <v>31500.0</v>
      </c>
      <c r="N22" t="n" s="8">
        <v>31500.0</v>
      </c>
      <c r="O22" t="s" s="5">
        <v>90</v>
      </c>
      <c r="P22" t="n" s="8">
        <v>0.0</v>
      </c>
      <c r="Q22" t="n" s="8">
        <v>0.0</v>
      </c>
      <c r="R22" t="s" s="1">
        <v>90</v>
      </c>
      <c r="S22" t="s" s="1">
        <v>20</v>
      </c>
      <c r="T22" s="9">
        <f>HYPERLINK("https://my.zakupivli.pro/remote/dispatcher/state_purchase_view/55325091")</f>
        <v/>
      </c>
      <c r="U22" t="s" s="1">
        <v>128</v>
      </c>
      <c r="V22" t="n" s="4">
        <v>0</v>
      </c>
      <c r="W22" t="s" s="1"/>
      <c r="X22" t="s" s="1">
        <v>9</v>
      </c>
      <c r="Y22" t="n" s="8">
        <v>31500.0</v>
      </c>
      <c r="Z22" t="s" s="1">
        <v>66</v>
      </c>
      <c r="AA22" t="s" s="1">
        <v>129</v>
      </c>
      <c r="AB22" t="s" s="1"/>
      <c r="AC22" t="s" s="1"/>
      <c r="AD22" t="s" s="1">
        <v>2</v>
      </c>
    </row>
    <row r="23" spans="1:30">
      <c r="A23" t="n" s="4">
        <v>19</v>
      </c>
      <c r="B23" t="s" s="1">
        <v>62</v>
      </c>
      <c r="C23" t="s" s="5">
        <v>136</v>
      </c>
      <c r="D23" t="s" s="1">
        <v>14</v>
      </c>
      <c r="E23" t="s" s="1">
        <v>88</v>
      </c>
      <c r="F23" t="n" s="7">
        <v>45632.0</v>
      </c>
      <c r="G23" t="s" s="1"/>
      <c r="H23" t="n" s="7">
        <v>45632.0</v>
      </c>
      <c r="I23" t="n" s="4">
        <v>1</v>
      </c>
      <c r="J23" t="n" s="8">
        <v>1.0</v>
      </c>
      <c r="K23" t="n" s="8">
        <v>27500.0</v>
      </c>
      <c r="L23" t="n" s="8">
        <v>27500.0</v>
      </c>
      <c r="M23" t="n" s="8">
        <v>27500.0</v>
      </c>
      <c r="N23" t="n" s="8">
        <v>27500.0</v>
      </c>
      <c r="O23" t="s" s="5">
        <v>105</v>
      </c>
      <c r="P23" t="n" s="8">
        <v>0.0</v>
      </c>
      <c r="Q23" t="n" s="8">
        <v>0.0</v>
      </c>
      <c r="R23" t="s" s="1">
        <v>105</v>
      </c>
      <c r="S23" t="s" s="1">
        <v>25</v>
      </c>
      <c r="T23" s="9">
        <f>HYPERLINK("https://my.zakupivli.pro/remote/dispatcher/state_purchase_view/55502159")</f>
        <v/>
      </c>
      <c r="U23" t="s" s="1">
        <v>128</v>
      </c>
      <c r="V23" t="n" s="4">
        <v>0</v>
      </c>
      <c r="W23" t="s" s="1"/>
      <c r="X23" t="s" s="1">
        <v>10</v>
      </c>
      <c r="Y23" t="n" s="8">
        <v>27500.0</v>
      </c>
      <c r="Z23" t="s" s="1">
        <v>66</v>
      </c>
      <c r="AA23" t="s" s="1">
        <v>129</v>
      </c>
      <c r="AB23" t="s" s="1"/>
      <c r="AC23" t="s" s="1"/>
      <c r="AD23" t="s" s="1">
        <v>2</v>
      </c>
    </row>
    <row r="24" spans="1:30">
      <c r="A24" t="n" s="4">
        <v>20</v>
      </c>
      <c r="B24" t="s" s="1">
        <v>63</v>
      </c>
      <c r="C24" t="s" s="5">
        <v>130</v>
      </c>
      <c r="D24" t="s" s="1">
        <v>37</v>
      </c>
      <c r="E24" t="s" s="1">
        <v>88</v>
      </c>
      <c r="F24" t="n" s="7">
        <v>45632.0</v>
      </c>
      <c r="G24" t="s" s="1"/>
      <c r="H24" t="n" s="7">
        <v>45632.0</v>
      </c>
      <c r="I24" t="n" s="4">
        <v>1</v>
      </c>
      <c r="J24" t="n" s="8">
        <v>1.0</v>
      </c>
      <c r="K24" t="n" s="8">
        <v>2820.61</v>
      </c>
      <c r="L24" t="n" s="8">
        <v>2820.61</v>
      </c>
      <c r="M24" t="n" s="8">
        <v>2820.61</v>
      </c>
      <c r="N24" t="n" s="8">
        <v>2820.61</v>
      </c>
      <c r="O24" t="s" s="5">
        <v>103</v>
      </c>
      <c r="P24" t="n" s="8">
        <v>0.0</v>
      </c>
      <c r="Q24" t="n" s="8">
        <v>0.0</v>
      </c>
      <c r="R24" t="s" s="1">
        <v>103</v>
      </c>
      <c r="S24" t="s" s="1">
        <v>24</v>
      </c>
      <c r="T24" s="9">
        <f>HYPERLINK("https://my.zakupivli.pro/remote/dispatcher/state_purchase_view/55504997")</f>
        <v/>
      </c>
      <c r="U24" t="s" s="1">
        <v>128</v>
      </c>
      <c r="V24" t="n" s="4">
        <v>0</v>
      </c>
      <c r="W24" t="s" s="1"/>
      <c r="X24" t="s" s="1">
        <v>43</v>
      </c>
      <c r="Y24" t="n" s="8">
        <v>2820.61</v>
      </c>
      <c r="Z24" t="s" s="1">
        <v>66</v>
      </c>
      <c r="AA24" t="s" s="1">
        <v>129</v>
      </c>
      <c r="AB24" t="s" s="1"/>
      <c r="AC24" t="s" s="1"/>
      <c r="AD24" t="s" s="1">
        <v>2</v>
      </c>
    </row>
    <row r="25" spans="1:30">
      <c r="A25" t="n" s="4">
        <v>21</v>
      </c>
      <c r="B25" t="s" s="1">
        <v>64</v>
      </c>
      <c r="C25" t="s" s="5">
        <v>109</v>
      </c>
      <c r="D25" t="s" s="1">
        <v>13</v>
      </c>
      <c r="E25" t="s" s="1">
        <v>88</v>
      </c>
      <c r="F25" t="n" s="7">
        <v>45637.0</v>
      </c>
      <c r="G25" t="s" s="1"/>
      <c r="H25" t="n" s="7">
        <v>45637.0</v>
      </c>
      <c r="I25" t="n" s="4">
        <v>1</v>
      </c>
      <c r="J25" t="n" s="8">
        <v>5.0</v>
      </c>
      <c r="K25" t="n" s="8">
        <v>24015.0</v>
      </c>
      <c r="L25" t="n" s="8">
        <v>4803.0</v>
      </c>
      <c r="M25" t="n" s="8">
        <v>24015.0</v>
      </c>
      <c r="N25" t="n" s="8">
        <v>4803.0</v>
      </c>
      <c r="O25" t="s" s="5">
        <v>70</v>
      </c>
      <c r="P25" t="n" s="8">
        <v>0.0</v>
      </c>
      <c r="Q25" t="n" s="8">
        <v>0.0</v>
      </c>
      <c r="R25" t="s" s="1">
        <v>70</v>
      </c>
      <c r="S25" t="s" s="1">
        <v>26</v>
      </c>
      <c r="T25" s="9">
        <f>HYPERLINK("https://my.zakupivli.pro/remote/dispatcher/state_purchase_view/55664254")</f>
        <v/>
      </c>
      <c r="U25" t="s" s="1">
        <v>128</v>
      </c>
      <c r="V25" t="n" s="4">
        <v>0</v>
      </c>
      <c r="W25" t="s" s="1"/>
      <c r="X25" t="s" s="1">
        <v>11</v>
      </c>
      <c r="Y25" t="n" s="8">
        <v>24015.0</v>
      </c>
      <c r="Z25" t="s" s="1">
        <v>66</v>
      </c>
      <c r="AA25" t="s" s="1">
        <v>129</v>
      </c>
      <c r="AB25" t="s" s="1"/>
      <c r="AC25" t="s" s="1"/>
      <c r="AD25" t="s" s="1">
        <v>2</v>
      </c>
    </row>
    <row r="26" spans="1:30">
      <c r="A26" t="n" s="4">
        <v>22</v>
      </c>
      <c r="B26" t="s" s="1">
        <v>65</v>
      </c>
      <c r="C26" t="s" s="5">
        <v>107</v>
      </c>
      <c r="D26" t="s" s="1">
        <v>17</v>
      </c>
      <c r="E26" t="s" s="1">
        <v>88</v>
      </c>
      <c r="F26" t="n" s="7">
        <v>45638.0</v>
      </c>
      <c r="G26" t="s" s="1"/>
      <c r="H26" t="n" s="7">
        <v>45638.0</v>
      </c>
      <c r="I26" t="n" s="4">
        <v>1</v>
      </c>
      <c r="J26" t="n" s="8">
        <v>3.0</v>
      </c>
      <c r="K26" t="n" s="8">
        <v>4954.56</v>
      </c>
      <c r="L26" t="n" s="8">
        <v>1651.5200000000002</v>
      </c>
      <c r="M26" t="n" s="8">
        <v>4954.56</v>
      </c>
      <c r="N26" t="n" s="8">
        <v>1651.5200000000002</v>
      </c>
      <c r="O26" t="s" s="5">
        <v>117</v>
      </c>
      <c r="P26" t="n" s="8">
        <v>0.0</v>
      </c>
      <c r="Q26" t="n" s="8">
        <v>0.0</v>
      </c>
      <c r="R26" t="s" s="1">
        <v>117</v>
      </c>
      <c r="S26" t="s" s="1">
        <v>15</v>
      </c>
      <c r="T26" s="9">
        <f>HYPERLINK("https://my.zakupivli.pro/remote/dispatcher/state_purchase_view/55685544")</f>
        <v/>
      </c>
      <c r="U26" t="s" s="1">
        <v>128</v>
      </c>
      <c r="V26" t="n" s="4">
        <v>0</v>
      </c>
      <c r="W26" t="s" s="1"/>
      <c r="X26" t="s" s="1">
        <v>84</v>
      </c>
      <c r="Y26" t="n" s="8">
        <v>4954.56</v>
      </c>
      <c r="Z26" t="s" s="1">
        <v>66</v>
      </c>
      <c r="AA26" t="s" s="1">
        <v>129</v>
      </c>
      <c r="AB26" t="s" s="1"/>
      <c r="AC26" t="s" s="1"/>
      <c r="AD26" t="s" s="1">
        <v>2</v>
      </c>
    </row>
    <row r="27" spans="1:30">
      <c r="A27" t="s" s="1">
        <v>89</v>
      </c>
    </row>
  </sheetData>
  <autoFilter ref="A4:AD26"/>
  <hyperlinks>
    <hyperlink display="mailto:report-feedback@zakupivli.pro" ref="A2" r:id="rId1"/>
    <hyperlink display="https://my.zakupivli.pro/remote/dispatcher/state_purchase_view/48295805" ref="T5" r:id="rId2"/>
    <hyperlink display="https://my.zakupivli.pro/remote/dispatcher/state_purchase_view/49198617" ref="T6" r:id="rId3"/>
    <hyperlink display="https://my.zakupivli.pro/remote/dispatcher/state_purchase_view/49199004" ref="T7" r:id="rId4"/>
    <hyperlink display="https://my.zakupivli.pro/remote/dispatcher/state_purchase_view/49543873" ref="T8" r:id="rId5"/>
    <hyperlink display="https://my.zakupivli.pro/remote/dispatcher/state_purchase_view/49596170" ref="T9" r:id="rId6"/>
    <hyperlink display="https://my.zakupivli.pro/remote/dispatcher/state_purchase_view/49807713" ref="T10" r:id="rId7"/>
    <hyperlink display="https://my.zakupivli.pro/remote/dispatcher/state_purchase_view/49808255" ref="T11" r:id="rId8"/>
    <hyperlink display="https://my.zakupivli.pro/remote/dispatcher/state_purchase_view/50232923" ref="T12" r:id="rId9"/>
    <hyperlink display="https://my.zakupivli.pro/remote/dispatcher/state_purchase_view/50368252" ref="T13" r:id="rId10"/>
    <hyperlink display="https://my.zakupivli.pro/remote/dispatcher/state_purchase_view/50805067" ref="T14" r:id="rId11"/>
    <hyperlink display="https://my.zakupivli.pro/remote/dispatcher/state_purchase_view/50805144" ref="T15" r:id="rId12"/>
    <hyperlink display="https://my.zakupivli.pro/remote/dispatcher/state_purchase_view/50805168" ref="T16" r:id="rId13"/>
    <hyperlink display="https://my.zakupivli.pro/remote/dispatcher/state_purchase_view/51368886" ref="T17" r:id="rId14"/>
    <hyperlink display="https://my.zakupivli.pro/remote/dispatcher/state_purchase_view/51369073" ref="T18" r:id="rId15"/>
    <hyperlink display="https://my.zakupivli.pro/remote/dispatcher/state_purchase_view/51623302" ref="T19" r:id="rId16"/>
    <hyperlink display="https://my.zakupivli.pro/remote/dispatcher/state_purchase_view/51926681" ref="T20" r:id="rId17"/>
    <hyperlink display="https://my.zakupivli.pro/remote/dispatcher/state_purchase_view/51930261" ref="T21" r:id="rId18"/>
    <hyperlink display="https://my.zakupivli.pro/remote/dispatcher/state_purchase_view/55325091" ref="T22" r:id="rId19"/>
    <hyperlink display="https://my.zakupivli.pro/remote/dispatcher/state_purchase_view/55502159" ref="T23" r:id="rId20"/>
    <hyperlink display="https://my.zakupivli.pro/remote/dispatcher/state_purchase_view/55504997" ref="T24" r:id="rId21"/>
    <hyperlink display="https://my.zakupivli.pro/remote/dispatcher/state_purchase_view/55664254" ref="T25" r:id="rId22"/>
    <hyperlink display="https://my.zakupivli.pro/remote/dispatcher/state_purchase_view/55685544" ref="T26" r:id="rId23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2025-01-28T17:20:34Z</dcterms:created>
  <dcterms:modified xmlns:dcterms="http://purl.org/dc/terms/" xmlns:xsi="http://www.w3.org/2001/XMLSchema-instance" xsi:type="dcterms:W3CDTF">2025-01-28T17:20:34Z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