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10" windowWidth="22695" windowHeight="11190"/>
  </bookViews>
  <sheets>
    <sheet name="Sheet" sheetId="1" r:id="rId1"/>
  </sheets>
  <definedNames>
    <definedName name="_xlnm._FilterDatabase" localSheetId="0" hidden="1">Sheet!$A$5:$BI$20</definedName>
  </definedNames>
  <calcPr calcId="145621"/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<sst xmlns="http://schemas.openxmlformats.org/spreadsheetml/2006/main" count="502" uniqueCount="172">
  <si>
    <t xml:space="preserve"> Пара, гаряча вода та пов’язана продукція </t>
  </si>
  <si>
    <t>% зниження</t>
  </si>
  <si>
    <t>+380667515113</t>
  </si>
  <si>
    <t>+380974343400</t>
  </si>
  <si>
    <t>,,</t>
  </si>
  <si>
    <t>0 (0)</t>
  </si>
  <si>
    <t>01/10</t>
  </si>
  <si>
    <t>01/2024</t>
  </si>
  <si>
    <t>01984636</t>
  </si>
  <si>
    <t>020453</t>
  </si>
  <si>
    <t>03341305</t>
  </si>
  <si>
    <t>05411759</t>
  </si>
  <si>
    <t>09/2024</t>
  </si>
  <si>
    <t>09310000-5 Електрична енергія</t>
  </si>
  <si>
    <t>09320000-8 Пара, гаряча вода та пов’язана продукція</t>
  </si>
  <si>
    <t>19087191</t>
  </si>
  <si>
    <t>1982010026</t>
  </si>
  <si>
    <t>2024</t>
  </si>
  <si>
    <t>22210000-5 Газети</t>
  </si>
  <si>
    <t>22820000-4 Бланки</t>
  </si>
  <si>
    <t>23068242</t>
  </si>
  <si>
    <t>24/16</t>
  </si>
  <si>
    <t>2676305397</t>
  </si>
  <si>
    <t>32688148</t>
  </si>
  <si>
    <t>3441611286</t>
  </si>
  <si>
    <t>35323603</t>
  </si>
  <si>
    <t>36-05</t>
  </si>
  <si>
    <t>36216548</t>
  </si>
  <si>
    <t>37035/2024</t>
  </si>
  <si>
    <t>3910в</t>
  </si>
  <si>
    <t>3910с</t>
  </si>
  <si>
    <t>42082379</t>
  </si>
  <si>
    <t>44953530</t>
  </si>
  <si>
    <t>45149969</t>
  </si>
  <si>
    <t>45450000-6 Інші завершальні будівельні роботи</t>
  </si>
  <si>
    <t>45533902</t>
  </si>
  <si>
    <t>48440000-4 Пакети програмного забезпечення для фінансового аналізу та бухгалтерського обліку</t>
  </si>
  <si>
    <t>65110000-7 Розподіл води</t>
  </si>
  <si>
    <t>72250000-2 Послуги, пов’язані із системами та підтримкою</t>
  </si>
  <si>
    <t>72260000-5 Послуги, пов’язані з програмним забезпеченням</t>
  </si>
  <si>
    <t>72410000-7 Послуги провайдерів</t>
  </si>
  <si>
    <t>75250000-3 Послуги пожежних і рятувальних служб</t>
  </si>
  <si>
    <t>79710000-4 Охоронні послуги</t>
  </si>
  <si>
    <t>85110000-3 Послуги лікувальних закладів та супутні послуги</t>
  </si>
  <si>
    <t>90430000-0 Послуги з відведення стічних вод</t>
  </si>
  <si>
    <t>98110000-7 Послуги підприємницьких, професійних та спеціалізованих організацій</t>
  </si>
  <si>
    <t>9947</t>
  </si>
  <si>
    <t>MEIS-3896</t>
  </si>
  <si>
    <t>UAH</t>
  </si>
  <si>
    <t>report-feedback@zakupivli.pro</t>
  </si>
  <si>
    <t>ЄДРПОУ організатора</t>
  </si>
  <si>
    <t>ЄДРПОУ переможця</t>
  </si>
  <si>
    <t>Ідентифікатор закупівлі</t>
  </si>
  <si>
    <t>Ідентифікатор лота</t>
  </si>
  <si>
    <t>Бланки свідоцтв для здобувачів освіти</t>
  </si>
  <si>
    <t>Боброва Карина Юріївна</t>
  </si>
  <si>
    <t>Валюта</t>
  </si>
  <si>
    <t>Водовідведення</t>
  </si>
  <si>
    <t>Водопостачання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</si>
  <si>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</si>
  <si>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</si>
  <si>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</si>
  <si>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</si>
  <si>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Відсутнє</t>
  </si>
  <si>
    <t>ДГП-25/47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</si>
  <si>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</si>
  <si>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</si>
  <si>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</si>
  <si>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</si>
  <si>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</si>
  <si>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</si>
  <si>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</si>
  <si>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Дніпровська дитяча музична школа №16</t>
  </si>
  <si>
    <t>Договір діє до:</t>
  </si>
  <si>
    <t>Договір діє з:</t>
  </si>
  <si>
    <t>Друкована та супутня продукція (Бланки свідоцтва)</t>
  </si>
  <si>
    <t>Електрична енергія</t>
  </si>
  <si>
    <t>Електронна пошта переможця тендеру</t>
  </si>
  <si>
    <t>З ПДВ</t>
  </si>
  <si>
    <t>Завершити закупівлю</t>
  </si>
  <si>
    <t>Закупівля без використання електронної системи</t>
  </si>
  <si>
    <t>КЕП</t>
  </si>
  <si>
    <t>КОМУНАЛЬНЕ НЕКОМЕРЦІЙНЕ ПІДПРИЄМСТВО "КЛІНІЧНА ЛІКАРНЯ ШВИДКОЇ МЕДИЧНОЇ ДОПОМОГИ" ДНІПРОВСЬКОЇ МІСЬКОЇ РАДИ</t>
  </si>
  <si>
    <t>КОМУНАЛЬНЕ ПІДПРИЄМСТВО "ДНІПРОВОДОКАНАЛ" ДНІПРОВСЬКОЇ МІСЬКОЇ РАДИ</t>
  </si>
  <si>
    <t>КОМУНАЛЬНЕ ПІДПРИЄМСТВО "ТЕПЛОЕНЕРГО" ДНІПРОВСЬКОЇ МІСЬКОЇ РАДИ</t>
  </si>
  <si>
    <t>Класифікатор</t>
  </si>
  <si>
    <t>Контактний телефон переможця тендеру</t>
  </si>
  <si>
    <t>Крок зниження</t>
  </si>
  <si>
    <t>Кількість одиниць</t>
  </si>
  <si>
    <t>Кількість учасників аукціону</t>
  </si>
  <si>
    <t>М-01/121</t>
  </si>
  <si>
    <t>МАКСИМОВ ЄВГЕН АНАТОЛІЙОВИЧ</t>
  </si>
  <si>
    <t>Мої дії</t>
  </si>
  <si>
    <t>Назва потенційного переможця (з найменшою ціною)</t>
  </si>
  <si>
    <t>Немає лотів</t>
  </si>
  <si>
    <t>Нецінові критерії</t>
  </si>
  <si>
    <t>Номер договору</t>
  </si>
  <si>
    <t>Ні</t>
  </si>
  <si>
    <t>ОБСЛУГОВУЮЧИЙ КООПЕРАТИВ "ЖИТЛОВО-БУДІВЕЛЬНИЙ КООПЕРАТИВ №133 "ІЗУМРУД"</t>
  </si>
  <si>
    <t>ОД-01-03-1000</t>
  </si>
  <si>
    <t>Одиниця виміру</t>
  </si>
  <si>
    <t>Олена КОВАЛЕНКО</t>
  </si>
  <si>
    <t>Організатор</t>
  </si>
  <si>
    <t>Організатор закупівлі</t>
  </si>
  <si>
    <t>Основний контакт</t>
  </si>
  <si>
    <t>Охоронні послуги</t>
  </si>
  <si>
    <t>Очікувана вартість закупівлі</t>
  </si>
  <si>
    <t>Очікувана вартість лота</t>
  </si>
  <si>
    <t>Очікувана вартість, одиниця</t>
  </si>
  <si>
    <t>ПБ-04-03-0938</t>
  </si>
  <si>
    <t>Пакети програмного забезпечення для фінансового аналізу та бухгалтерського обліку</t>
  </si>
  <si>
    <t>Пакети програмного забезпечення для фінансового аналізу та бухгалтерського обліку (ІС-Про)</t>
  </si>
  <si>
    <t>Посилання на редукціон</t>
  </si>
  <si>
    <t>Послуги з обслуговування протипожежної сигналізації</t>
  </si>
  <si>
    <t>Послуги пожежних і рятувальних служб</t>
  </si>
  <si>
    <t>Послуги підприємницьких, професійних та спеціалізованих організацій</t>
  </si>
  <si>
    <t>Послуги у сфері охорони здоров’я</t>
  </si>
  <si>
    <t>Послуги, пов’язані з програмним забезпеченням</t>
  </si>
  <si>
    <t>Послуги, пов’язані із системами та підтримкою</t>
  </si>
  <si>
    <t>Поточний ремонт приміщень в МКЗК "ДДМШ № 16"</t>
  </si>
  <si>
    <t>Предмет закупівлі</t>
  </si>
  <si>
    <t>Прийом пропозицій до:</t>
  </si>
  <si>
    <t>Прийом пропозицій з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</si>
  <si>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</si>
  <si>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</si>
  <si>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</si>
  <si>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Річний план на</t>
  </si>
  <si>
    <t>Список державних закупівель</t>
  </si>
  <si>
    <t>Статус</t>
  </si>
  <si>
    <t>Статус договору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</si>
  <si>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</si>
  <si>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</si>
  <si>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</si>
  <si>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</si>
  <si>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</si>
  <si>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ТЕНДІТНИК ОЛЬГА ПЕТРІВНА</t>
  </si>
  <si>
    <t>ТОВ "ПРОМЕЙТ"</t>
  </si>
  <si>
    <t>ТОВ "Пожежна безпека "Комплекс захист"</t>
  </si>
  <si>
    <t>ТОВАРИСТВО З ОБМЕЖЕНОЮ ВІДПОВІДАЛЬНІСТЮ "ГАЗЕТА "НАШЕ МІСТО"</t>
  </si>
  <si>
    <t>ТОВАРИСТВО З ОБМЕЖЕНОЮ ВІДПОВІДАЛЬНІСТЮ "ДНІПРОВСЬКІ ЕНЕРГЕТИЧНІ ПОСЛУГИ"</t>
  </si>
  <si>
    <t>ТОВАРИСТВО З ОБМЕЖЕНОЮ ВІДПОВІДАЛЬНІСТЮ "ОХОРОНА "ДЖЕБ"</t>
  </si>
  <si>
    <t>ТОВАРИСТВО З ОБМЕЖЕНОЮ ВІДПОВІДАЛЬНІСТЮ "ТЕЛЕМІСТ 2012"</t>
  </si>
  <si>
    <t>ТОВАРИСТВО З ОБМЕЖЕНОЮ ВІДПОВІДАЛЬНІСТЮ "ЦЕНТР ІНФОРМАЦІЙНИХ І АНАЛІТИЧНИХ ТЕХНОЛОГІЙ"</t>
  </si>
  <si>
    <t>Так</t>
  </si>
  <si>
    <t>Тип процедури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</si>
  <si>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</si>
  <si>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</si>
  <si>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</si>
  <si>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Фактичний переможець</t>
  </si>
  <si>
    <t>Якщо ви маєте пропозицію чи побажання щодо покращення цього звіту, напишіть нам, будь ласка:</t>
  </si>
  <si>
    <t>аукціон не передбачено</t>
  </si>
  <si>
    <t>водовідведення</t>
  </si>
  <si>
    <t>водопостачання</t>
  </si>
  <si>
    <t>гігакалорія</t>
  </si>
  <si>
    <t>завершено</t>
  </si>
  <si>
    <t>комплект</t>
  </si>
  <si>
    <t>кіловар-година</t>
  </si>
  <si>
    <t>людина</t>
  </si>
  <si>
    <t>не указано</t>
  </si>
  <si>
    <t>передплата друкованих видань ("Наше місто")</t>
  </si>
  <si>
    <t>передплата друкованих видань ГАЗЕТА "НАШЕ МІСТО"</t>
  </si>
  <si>
    <t>попередній, періодичний та позачерговий психіатричний огляд, у тому числі на предмет вживання психоактивних речовин</t>
  </si>
  <si>
    <t>послуга</t>
  </si>
  <si>
    <t>послуги з адміністрування (обслуговування) програмного забезпечення</t>
  </si>
  <si>
    <t>послуги з охорони приміщень</t>
  </si>
  <si>
    <t>послуги з постачання теплової енергії</t>
  </si>
  <si>
    <t>послуги з утримання будинку та прибудинкової території</t>
  </si>
  <si>
    <t>послуги телекомунікаційні (інтернет)</t>
  </si>
  <si>
    <t>послуги інтернет-провайдерів за користування Інтернетом</t>
  </si>
  <si>
    <t>підписано</t>
  </si>
  <si>
    <t>штука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</si>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</sst>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ivli.pro/remote/dispatcher/state_purchase_view/49229260" TargetMode="External"/><Relationship Id="rId13" Type="http://schemas.openxmlformats.org/officeDocument/2006/relationships/hyperlink" Target="https://my.zakupivli.pro/remote/dispatcher/state_purchase_view/48676399" TargetMode="External"/><Relationship Id="rId3" Type="http://schemas.openxmlformats.org/officeDocument/2006/relationships/hyperlink" Target="https://my.zakupivli.pro/remote/dispatcher/state_purchase_view/53776040" TargetMode="External"/><Relationship Id="rId7" Type="http://schemas.openxmlformats.org/officeDocument/2006/relationships/hyperlink" Target="https://my.zakupivli.pro/remote/dispatcher/state_purchase_view/49527063" TargetMode="External"/><Relationship Id="rId12" Type="http://schemas.openxmlformats.org/officeDocument/2006/relationships/hyperlink" Target="https://my.zakupivli.pro/remote/dispatcher/state_purchase_view/48714528" TargetMode="External"/><Relationship Id="rId2" Type="http://schemas.openxmlformats.org/officeDocument/2006/relationships/hyperlink" Target="https://my.zakupivli.pro/remote/dispatcher/state_purchase_view/55731924" TargetMode="External"/><Relationship Id="rId16" Type="http://schemas.openxmlformats.org/officeDocument/2006/relationships/hyperlink" Target="https://my.zakupivli.pro/remote/dispatcher/state_purchase_view/48395451" TargetMode="External"/><Relationship Id="rId1" Type="http://schemas.openxmlformats.org/officeDocument/2006/relationships/hyperlink" Target="mailto:report-feedback@zakupivli.pro" TargetMode="External"/><Relationship Id="rId6" Type="http://schemas.openxmlformats.org/officeDocument/2006/relationships/hyperlink" Target="https://my.zakupivli.pro/remote/dispatcher/state_purchase_view/49564836" TargetMode="External"/><Relationship Id="rId11" Type="http://schemas.openxmlformats.org/officeDocument/2006/relationships/hyperlink" Target="https://my.zakupivli.pro/remote/dispatcher/state_purchase_view/48715127" TargetMode="External"/><Relationship Id="rId5" Type="http://schemas.openxmlformats.org/officeDocument/2006/relationships/hyperlink" Target="https://my.zakupivli.pro/remote/dispatcher/state_purchase_view/51401410" TargetMode="External"/><Relationship Id="rId15" Type="http://schemas.openxmlformats.org/officeDocument/2006/relationships/hyperlink" Target="https://my.zakupivli.pro/remote/dispatcher/state_purchase_view/48396347" TargetMode="External"/><Relationship Id="rId10" Type="http://schemas.openxmlformats.org/officeDocument/2006/relationships/hyperlink" Target="https://my.zakupivli.pro/remote/dispatcher/state_purchase_view/48944067" TargetMode="External"/><Relationship Id="rId4" Type="http://schemas.openxmlformats.org/officeDocument/2006/relationships/hyperlink" Target="https://my.zakupivli.pro/remote/dispatcher/state_purchase_view/53534596" TargetMode="External"/><Relationship Id="rId9" Type="http://schemas.openxmlformats.org/officeDocument/2006/relationships/hyperlink" Target="https://my.zakupivli.pro/remote/dispatcher/state_purchase_view/48944208" TargetMode="External"/><Relationship Id="rId14" Type="http://schemas.openxmlformats.org/officeDocument/2006/relationships/hyperlink" Target="https://my.zakupivli.pro/remote/dispatcher/state_purchase_view/485070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0"/>
  <sheetViews>
    <sheetView tabSelected="1" workbookViewId="0">
      <pane ySplit="5" topLeftCell="A6" activePane="bottomLeft" state="frozen"/>
      <selection pane="bottomLeft" activeCell="C22" sqref="C22"/>
    </sheetView>
  </sheetViews>
  <sheetFormatPr defaultColWidth="11.42578125" defaultRowHeight="15" x14ac:dyDescent="0.25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 t="s">
        <v>149</v>
      </c>
    </row>
    <row r="2" spans="1:61" x14ac:dyDescent="0.25">
      <c r="A2" s="2" t="s">
        <v>49</v>
      </c>
    </row>
    <row r="4" spans="1:61" x14ac:dyDescent="0.25">
      <c r="A4" s="1" t="s">
        <v>127</v>
      </c>
    </row>
    <row r="5" spans="1:61" ht="102.75" x14ac:dyDescent="0.25">
      <c r="A5" s="3" t="s">
        <v>171</v>
      </c>
      <c r="B5" s="3" t="s">
        <v>52</v>
      </c>
      <c r="C5" s="3" t="s">
        <v>53</v>
      </c>
      <c r="D5" s="3" t="s">
        <v>145</v>
      </c>
      <c r="E5" s="3" t="s">
        <v>120</v>
      </c>
      <c r="F5" s="3" t="s">
        <v>126</v>
      </c>
      <c r="G5" s="3" t="s">
        <v>85</v>
      </c>
      <c r="H5" s="3" t="s">
        <v>144</v>
      </c>
      <c r="I5" s="3" t="s">
        <v>81</v>
      </c>
      <c r="J5" s="3" t="s">
        <v>102</v>
      </c>
      <c r="K5" s="3" t="s">
        <v>50</v>
      </c>
      <c r="L5" s="3" t="s">
        <v>103</v>
      </c>
      <c r="M5" s="3" t="s">
        <v>104</v>
      </c>
      <c r="N5" s="3" t="s">
        <v>60</v>
      </c>
      <c r="O5" s="3" t="s">
        <v>61</v>
      </c>
      <c r="P5" s="3" t="s">
        <v>59</v>
      </c>
      <c r="Q5" s="3" t="s">
        <v>67</v>
      </c>
      <c r="R5" s="3" t="s">
        <v>71</v>
      </c>
      <c r="S5" s="3" t="s">
        <v>70</v>
      </c>
      <c r="T5" s="3" t="s">
        <v>122</v>
      </c>
      <c r="U5" s="3" t="s">
        <v>121</v>
      </c>
      <c r="V5" s="3" t="s">
        <v>65</v>
      </c>
      <c r="W5" s="3" t="s">
        <v>89</v>
      </c>
      <c r="X5" s="3" t="s">
        <v>106</v>
      </c>
      <c r="Y5" s="3" t="s">
        <v>107</v>
      </c>
      <c r="Z5" s="3" t="s">
        <v>88</v>
      </c>
      <c r="AA5" s="3" t="s">
        <v>108</v>
      </c>
      <c r="AB5" s="3" t="s">
        <v>100</v>
      </c>
      <c r="AC5" s="3" t="s">
        <v>87</v>
      </c>
      <c r="AD5" s="3" t="s">
        <v>56</v>
      </c>
      <c r="AE5" s="3" t="s">
        <v>78</v>
      </c>
      <c r="AF5" s="3" t="s">
        <v>132</v>
      </c>
      <c r="AG5" s="3" t="s">
        <v>95</v>
      </c>
      <c r="AH5" s="3" t="s">
        <v>124</v>
      </c>
      <c r="AI5" s="3" t="s">
        <v>125</v>
      </c>
      <c r="AJ5" s="3" t="s">
        <v>93</v>
      </c>
      <c r="AK5" s="3" t="s">
        <v>133</v>
      </c>
      <c r="AL5" s="3" t="s">
        <v>1</v>
      </c>
      <c r="AM5" s="3" t="s">
        <v>148</v>
      </c>
      <c r="AN5" s="3" t="s">
        <v>51</v>
      </c>
      <c r="AO5" s="3" t="s">
        <v>77</v>
      </c>
      <c r="AP5" s="3" t="s">
        <v>86</v>
      </c>
      <c r="AQ5" s="3" t="s">
        <v>133</v>
      </c>
      <c r="AR5" s="3" t="s">
        <v>1</v>
      </c>
      <c r="AS5" s="3" t="s">
        <v>112</v>
      </c>
      <c r="AT5" s="3" t="s">
        <v>68</v>
      </c>
      <c r="AU5" s="3" t="s">
        <v>147</v>
      </c>
      <c r="AV5" s="3" t="s">
        <v>146</v>
      </c>
      <c r="AW5" s="3" t="s">
        <v>128</v>
      </c>
      <c r="AX5" s="3" t="s">
        <v>66</v>
      </c>
      <c r="AY5" s="3" t="s">
        <v>96</v>
      </c>
      <c r="AZ5" s="3" t="s">
        <v>134</v>
      </c>
      <c r="BA5" s="3" t="s">
        <v>131</v>
      </c>
      <c r="BB5" s="3" t="s">
        <v>130</v>
      </c>
      <c r="BC5" s="3" t="s">
        <v>69</v>
      </c>
      <c r="BD5" s="3" t="s">
        <v>74</v>
      </c>
      <c r="BE5" s="3" t="s">
        <v>73</v>
      </c>
      <c r="BF5" s="3" t="s">
        <v>129</v>
      </c>
      <c r="BG5" s="3" t="s">
        <v>123</v>
      </c>
      <c r="BH5" s="3" t="s">
        <v>92</v>
      </c>
      <c r="BI5" s="3" t="s">
        <v>62</v>
      </c>
    </row>
    <row r="6" spans="1:61" x14ac:dyDescent="0.25">
      <c r="A6" s="4">
        <v>1</v>
      </c>
      <c r="B6" s="2" t="str">
        <f>HYPERLINK("https://my.zakupivli.pro/remote/dispatcher/state_purchase_view/55731924", "UA-2024-12-13-005807-a")</f>
        <v>UA-2024-12-13-005807-a</v>
      </c>
      <c r="C6" s="2" t="s">
        <v>94</v>
      </c>
      <c r="D6" s="1" t="s">
        <v>160</v>
      </c>
      <c r="E6" s="1" t="s">
        <v>159</v>
      </c>
      <c r="F6" s="1" t="s">
        <v>17</v>
      </c>
      <c r="G6" s="1" t="s">
        <v>18</v>
      </c>
      <c r="H6" s="1" t="s">
        <v>80</v>
      </c>
      <c r="I6" s="1" t="s">
        <v>143</v>
      </c>
      <c r="J6" s="1" t="s">
        <v>72</v>
      </c>
      <c r="K6" s="1" t="s">
        <v>11</v>
      </c>
      <c r="L6" s="1" t="s">
        <v>101</v>
      </c>
      <c r="M6" s="1" t="s">
        <v>101</v>
      </c>
      <c r="N6" s="1" t="s">
        <v>5</v>
      </c>
      <c r="O6" s="1" t="s">
        <v>5</v>
      </c>
      <c r="P6" s="1" t="s">
        <v>5</v>
      </c>
      <c r="Q6" s="5">
        <v>45639</v>
      </c>
      <c r="R6" s="1"/>
      <c r="S6" s="1"/>
      <c r="T6" s="1"/>
      <c r="U6" s="1"/>
      <c r="V6" s="1" t="s">
        <v>150</v>
      </c>
      <c r="W6" s="4">
        <v>1</v>
      </c>
      <c r="X6" s="6">
        <v>8257.6</v>
      </c>
      <c r="Y6" s="1" t="s">
        <v>94</v>
      </c>
      <c r="Z6" s="1">
        <v>5</v>
      </c>
      <c r="AA6" s="6">
        <v>1651.52</v>
      </c>
      <c r="AB6" s="1" t="s">
        <v>155</v>
      </c>
      <c r="AC6" s="1" t="s">
        <v>158</v>
      </c>
      <c r="AD6" s="1" t="s">
        <v>48</v>
      </c>
      <c r="AE6" s="1" t="s">
        <v>97</v>
      </c>
      <c r="AF6" s="1" t="s">
        <v>63</v>
      </c>
      <c r="AG6" s="1" t="s">
        <v>97</v>
      </c>
      <c r="AH6" s="6">
        <v>8257.6</v>
      </c>
      <c r="AI6" s="6">
        <v>1651.52</v>
      </c>
      <c r="AJ6" s="1" t="s">
        <v>138</v>
      </c>
      <c r="AK6" s="1"/>
      <c r="AL6" s="1"/>
      <c r="AM6" s="1" t="s">
        <v>138</v>
      </c>
      <c r="AN6" s="1" t="s">
        <v>15</v>
      </c>
      <c r="AO6" s="1"/>
      <c r="AP6" s="1"/>
      <c r="AQ6" s="1"/>
      <c r="AR6" s="1"/>
      <c r="AS6" s="2"/>
      <c r="AT6" s="1"/>
      <c r="AU6" s="1"/>
      <c r="AV6" s="1"/>
      <c r="AW6" s="1" t="s">
        <v>154</v>
      </c>
      <c r="AX6" s="7">
        <v>45642.600573537187</v>
      </c>
      <c r="AY6" s="1" t="s">
        <v>64</v>
      </c>
      <c r="AZ6" s="6">
        <v>8257.6</v>
      </c>
      <c r="BA6" s="5">
        <v>45658</v>
      </c>
      <c r="BB6" s="5">
        <v>46022</v>
      </c>
      <c r="BC6" s="5">
        <v>45639</v>
      </c>
      <c r="BD6" s="5">
        <v>45639</v>
      </c>
      <c r="BE6" s="7">
        <v>45657</v>
      </c>
      <c r="BF6" s="1" t="s">
        <v>169</v>
      </c>
      <c r="BG6" s="1"/>
      <c r="BH6" s="1" t="s">
        <v>79</v>
      </c>
      <c r="BI6" s="1" t="s">
        <v>4</v>
      </c>
    </row>
    <row r="7" spans="1:61" x14ac:dyDescent="0.25">
      <c r="A7" s="4">
        <v>2</v>
      </c>
      <c r="B7" s="2" t="str">
        <f>HYPERLINK("https://my.zakupivli.pro/remote/dispatcher/state_purchase_view/53776040", "UA-2024-10-04-003948-a")</f>
        <v>UA-2024-10-04-003948-a</v>
      </c>
      <c r="C7" s="2" t="s">
        <v>94</v>
      </c>
      <c r="D7" s="1" t="s">
        <v>119</v>
      </c>
      <c r="E7" s="1" t="s">
        <v>119</v>
      </c>
      <c r="F7" s="1" t="s">
        <v>17</v>
      </c>
      <c r="G7" s="1" t="s">
        <v>34</v>
      </c>
      <c r="H7" s="1" t="s">
        <v>80</v>
      </c>
      <c r="I7" s="1" t="s">
        <v>143</v>
      </c>
      <c r="J7" s="1" t="s">
        <v>72</v>
      </c>
      <c r="K7" s="1" t="s">
        <v>11</v>
      </c>
      <c r="L7" s="1" t="s">
        <v>101</v>
      </c>
      <c r="M7" s="1" t="s">
        <v>101</v>
      </c>
      <c r="N7" s="1" t="s">
        <v>5</v>
      </c>
      <c r="O7" s="1" t="s">
        <v>5</v>
      </c>
      <c r="P7" s="1" t="s">
        <v>5</v>
      </c>
      <c r="Q7" s="5">
        <v>45569</v>
      </c>
      <c r="R7" s="1"/>
      <c r="S7" s="1"/>
      <c r="T7" s="1"/>
      <c r="U7" s="1"/>
      <c r="V7" s="1" t="s">
        <v>150</v>
      </c>
      <c r="W7" s="4">
        <v>1</v>
      </c>
      <c r="X7" s="6">
        <v>49232.45</v>
      </c>
      <c r="Y7" s="1" t="s">
        <v>94</v>
      </c>
      <c r="Z7" s="1">
        <v>1</v>
      </c>
      <c r="AA7" s="6">
        <v>49232.45</v>
      </c>
      <c r="AB7" s="1" t="s">
        <v>162</v>
      </c>
      <c r="AC7" s="1" t="s">
        <v>158</v>
      </c>
      <c r="AD7" s="1" t="s">
        <v>48</v>
      </c>
      <c r="AE7" s="1" t="s">
        <v>97</v>
      </c>
      <c r="AF7" s="1" t="s">
        <v>63</v>
      </c>
      <c r="AG7" s="1" t="s">
        <v>97</v>
      </c>
      <c r="AH7" s="6">
        <v>49232.45</v>
      </c>
      <c r="AI7" s="6">
        <v>49232.45</v>
      </c>
      <c r="AJ7" s="1" t="s">
        <v>136</v>
      </c>
      <c r="AK7" s="1"/>
      <c r="AL7" s="1"/>
      <c r="AM7" s="1" t="s">
        <v>136</v>
      </c>
      <c r="AN7" s="1" t="s">
        <v>35</v>
      </c>
      <c r="AO7" s="1"/>
      <c r="AP7" s="1"/>
      <c r="AQ7" s="1"/>
      <c r="AR7" s="1"/>
      <c r="AS7" s="2"/>
      <c r="AT7" s="1"/>
      <c r="AU7" s="1"/>
      <c r="AV7" s="1"/>
      <c r="AW7" s="1" t="s">
        <v>154</v>
      </c>
      <c r="AX7" s="7">
        <v>45569.477032221803</v>
      </c>
      <c r="AY7" s="1" t="s">
        <v>6</v>
      </c>
      <c r="AZ7" s="6">
        <v>49232.45</v>
      </c>
      <c r="BA7" s="5">
        <v>45568</v>
      </c>
      <c r="BB7" s="5">
        <v>45596</v>
      </c>
      <c r="BC7" s="5">
        <v>45568</v>
      </c>
      <c r="BD7" s="5">
        <v>45568</v>
      </c>
      <c r="BE7" s="7">
        <v>45657</v>
      </c>
      <c r="BF7" s="1" t="s">
        <v>169</v>
      </c>
      <c r="BG7" s="1"/>
      <c r="BH7" s="1"/>
      <c r="BI7" s="1" t="s">
        <v>4</v>
      </c>
    </row>
    <row r="8" spans="1:61" x14ac:dyDescent="0.25">
      <c r="A8" s="4">
        <v>3</v>
      </c>
      <c r="B8" s="2" t="str">
        <f>HYPERLINK("https://my.zakupivli.pro/remote/dispatcher/state_purchase_view/53534596", "UA-2024-09-24-006031-a")</f>
        <v>UA-2024-09-24-006031-a</v>
      </c>
      <c r="C8" s="2" t="s">
        <v>94</v>
      </c>
      <c r="D8" s="1" t="s">
        <v>116</v>
      </c>
      <c r="E8" s="1" t="s">
        <v>161</v>
      </c>
      <c r="F8" s="1" t="s">
        <v>17</v>
      </c>
      <c r="G8" s="1" t="s">
        <v>43</v>
      </c>
      <c r="H8" s="1" t="s">
        <v>80</v>
      </c>
      <c r="I8" s="1" t="s">
        <v>143</v>
      </c>
      <c r="J8" s="1" t="s">
        <v>72</v>
      </c>
      <c r="K8" s="1" t="s">
        <v>11</v>
      </c>
      <c r="L8" s="1" t="s">
        <v>101</v>
      </c>
      <c r="M8" s="1" t="s">
        <v>101</v>
      </c>
      <c r="N8" s="1" t="s">
        <v>5</v>
      </c>
      <c r="O8" s="1" t="s">
        <v>5</v>
      </c>
      <c r="P8" s="1" t="s">
        <v>5</v>
      </c>
      <c r="Q8" s="5">
        <v>45559</v>
      </c>
      <c r="R8" s="1"/>
      <c r="S8" s="1"/>
      <c r="T8" s="1"/>
      <c r="U8" s="1"/>
      <c r="V8" s="1" t="s">
        <v>150</v>
      </c>
      <c r="W8" s="4">
        <v>1</v>
      </c>
      <c r="X8" s="6">
        <v>11020</v>
      </c>
      <c r="Y8" s="1" t="s">
        <v>94</v>
      </c>
      <c r="Z8" s="1">
        <v>29</v>
      </c>
      <c r="AA8" s="6">
        <v>380</v>
      </c>
      <c r="AB8" s="1" t="s">
        <v>157</v>
      </c>
      <c r="AC8" s="1" t="s">
        <v>158</v>
      </c>
      <c r="AD8" s="1" t="s">
        <v>48</v>
      </c>
      <c r="AE8" s="1" t="s">
        <v>143</v>
      </c>
      <c r="AF8" s="1" t="s">
        <v>63</v>
      </c>
      <c r="AG8" s="1" t="s">
        <v>97</v>
      </c>
      <c r="AH8" s="6">
        <v>11020</v>
      </c>
      <c r="AI8" s="6">
        <v>380</v>
      </c>
      <c r="AJ8" s="1" t="s">
        <v>82</v>
      </c>
      <c r="AK8" s="1"/>
      <c r="AL8" s="1"/>
      <c r="AM8" s="1" t="s">
        <v>82</v>
      </c>
      <c r="AN8" s="1" t="s">
        <v>8</v>
      </c>
      <c r="AO8" s="1"/>
      <c r="AP8" s="1"/>
      <c r="AQ8" s="1"/>
      <c r="AR8" s="1"/>
      <c r="AS8" s="2"/>
      <c r="AT8" s="1"/>
      <c r="AU8" s="1"/>
      <c r="AV8" s="1"/>
      <c r="AW8" s="1" t="s">
        <v>154</v>
      </c>
      <c r="AX8" s="7">
        <v>45559.681671026563</v>
      </c>
      <c r="AY8" s="1" t="s">
        <v>12</v>
      </c>
      <c r="AZ8" s="6">
        <v>11020</v>
      </c>
      <c r="BA8" s="5">
        <v>45559</v>
      </c>
      <c r="BB8" s="5">
        <v>45626</v>
      </c>
      <c r="BC8" s="5">
        <v>45558</v>
      </c>
      <c r="BD8" s="5">
        <v>45558</v>
      </c>
      <c r="BE8" s="7">
        <v>45657</v>
      </c>
      <c r="BF8" s="1" t="s">
        <v>169</v>
      </c>
      <c r="BG8" s="1"/>
      <c r="BH8" s="1"/>
      <c r="BI8" s="1" t="s">
        <v>4</v>
      </c>
    </row>
    <row r="9" spans="1:61" x14ac:dyDescent="0.25">
      <c r="A9" s="4">
        <v>4</v>
      </c>
      <c r="B9" s="2" t="str">
        <f>HYPERLINK("https://my.zakupivli.pro/remote/dispatcher/state_purchase_view/51401410", "UA-2024-06-04-003420-a")</f>
        <v>UA-2024-06-04-003420-a</v>
      </c>
      <c r="C9" s="2" t="s">
        <v>94</v>
      </c>
      <c r="D9" s="1" t="s">
        <v>75</v>
      </c>
      <c r="E9" s="1" t="s">
        <v>54</v>
      </c>
      <c r="F9" s="1" t="s">
        <v>17</v>
      </c>
      <c r="G9" s="1" t="s">
        <v>19</v>
      </c>
      <c r="H9" s="1" t="s">
        <v>80</v>
      </c>
      <c r="I9" s="1" t="s">
        <v>143</v>
      </c>
      <c r="J9" s="1" t="s">
        <v>72</v>
      </c>
      <c r="K9" s="1" t="s">
        <v>11</v>
      </c>
      <c r="L9" s="1" t="s">
        <v>101</v>
      </c>
      <c r="M9" s="1" t="s">
        <v>101</v>
      </c>
      <c r="N9" s="1" t="s">
        <v>5</v>
      </c>
      <c r="O9" s="1" t="s">
        <v>5</v>
      </c>
      <c r="P9" s="1" t="s">
        <v>5</v>
      </c>
      <c r="Q9" s="5">
        <v>45447</v>
      </c>
      <c r="R9" s="1"/>
      <c r="S9" s="1"/>
      <c r="T9" s="1"/>
      <c r="U9" s="1"/>
      <c r="V9" s="1" t="s">
        <v>150</v>
      </c>
      <c r="W9" s="4">
        <v>1</v>
      </c>
      <c r="X9" s="6">
        <v>1792.2</v>
      </c>
      <c r="Y9" s="1" t="s">
        <v>94</v>
      </c>
      <c r="Z9" s="1">
        <v>30</v>
      </c>
      <c r="AA9" s="6">
        <v>59.74</v>
      </c>
      <c r="AB9" s="1" t="s">
        <v>170</v>
      </c>
      <c r="AC9" s="1" t="s">
        <v>158</v>
      </c>
      <c r="AD9" s="1" t="s">
        <v>48</v>
      </c>
      <c r="AE9" s="1" t="s">
        <v>97</v>
      </c>
      <c r="AF9" s="1" t="s">
        <v>63</v>
      </c>
      <c r="AG9" s="1" t="s">
        <v>97</v>
      </c>
      <c r="AH9" s="6">
        <v>1792.2</v>
      </c>
      <c r="AI9" s="6">
        <v>59.74</v>
      </c>
      <c r="AJ9" s="1" t="s">
        <v>135</v>
      </c>
      <c r="AK9" s="1"/>
      <c r="AL9" s="1"/>
      <c r="AM9" s="1" t="s">
        <v>135</v>
      </c>
      <c r="AN9" s="1" t="s">
        <v>16</v>
      </c>
      <c r="AO9" s="1"/>
      <c r="AP9" s="1"/>
      <c r="AQ9" s="1"/>
      <c r="AR9" s="1"/>
      <c r="AS9" s="2"/>
      <c r="AT9" s="1"/>
      <c r="AU9" s="1"/>
      <c r="AV9" s="1"/>
      <c r="AW9" s="1" t="s">
        <v>154</v>
      </c>
      <c r="AX9" s="7">
        <v>45447.469872504931</v>
      </c>
      <c r="AY9" s="1" t="s">
        <v>26</v>
      </c>
      <c r="AZ9" s="6">
        <v>1792.2</v>
      </c>
      <c r="BA9" s="5">
        <v>45447</v>
      </c>
      <c r="BB9" s="5">
        <v>45473</v>
      </c>
      <c r="BC9" s="5">
        <v>45447</v>
      </c>
      <c r="BD9" s="5">
        <v>45447</v>
      </c>
      <c r="BE9" s="7">
        <v>45657</v>
      </c>
      <c r="BF9" s="1" t="s">
        <v>169</v>
      </c>
      <c r="BG9" s="1"/>
      <c r="BH9" s="1"/>
      <c r="BI9" s="1" t="s">
        <v>4</v>
      </c>
    </row>
    <row r="10" spans="1:61" x14ac:dyDescent="0.25">
      <c r="A10" s="4">
        <v>5</v>
      </c>
      <c r="B10" s="2" t="str">
        <f>HYPERLINK("https://my.zakupivli.pro/remote/dispatcher/state_purchase_view/49564836", "UA-2024-03-04-008090-a")</f>
        <v>UA-2024-03-04-008090-a</v>
      </c>
      <c r="C10" s="2" t="s">
        <v>94</v>
      </c>
      <c r="D10" s="1" t="s">
        <v>117</v>
      </c>
      <c r="E10" s="1" t="s">
        <v>163</v>
      </c>
      <c r="F10" s="1" t="s">
        <v>17</v>
      </c>
      <c r="G10" s="1" t="s">
        <v>39</v>
      </c>
      <c r="H10" s="1" t="s">
        <v>80</v>
      </c>
      <c r="I10" s="1" t="s">
        <v>143</v>
      </c>
      <c r="J10" s="1" t="s">
        <v>72</v>
      </c>
      <c r="K10" s="1" t="s">
        <v>11</v>
      </c>
      <c r="L10" s="1" t="s">
        <v>101</v>
      </c>
      <c r="M10" s="1" t="s">
        <v>101</v>
      </c>
      <c r="N10" s="1" t="s">
        <v>5</v>
      </c>
      <c r="O10" s="1" t="s">
        <v>5</v>
      </c>
      <c r="P10" s="1" t="s">
        <v>5</v>
      </c>
      <c r="Q10" s="5">
        <v>45355</v>
      </c>
      <c r="R10" s="1"/>
      <c r="S10" s="1"/>
      <c r="T10" s="1"/>
      <c r="U10" s="1"/>
      <c r="V10" s="1" t="s">
        <v>150</v>
      </c>
      <c r="W10" s="4">
        <v>1</v>
      </c>
      <c r="X10" s="6">
        <v>1900</v>
      </c>
      <c r="Y10" s="1" t="s">
        <v>94</v>
      </c>
      <c r="Z10" s="1">
        <v>1</v>
      </c>
      <c r="AA10" s="6">
        <v>1900</v>
      </c>
      <c r="AB10" s="1" t="s">
        <v>162</v>
      </c>
      <c r="AC10" s="1" t="s">
        <v>158</v>
      </c>
      <c r="AD10" s="1" t="s">
        <v>48</v>
      </c>
      <c r="AE10" s="1" t="s">
        <v>97</v>
      </c>
      <c r="AF10" s="1" t="s">
        <v>63</v>
      </c>
      <c r="AG10" s="1" t="s">
        <v>97</v>
      </c>
      <c r="AH10" s="6">
        <v>1900</v>
      </c>
      <c r="AI10" s="6">
        <v>1900</v>
      </c>
      <c r="AJ10" s="1" t="s">
        <v>55</v>
      </c>
      <c r="AK10" s="1"/>
      <c r="AL10" s="1"/>
      <c r="AM10" s="1" t="s">
        <v>55</v>
      </c>
      <c r="AN10" s="1" t="s">
        <v>24</v>
      </c>
      <c r="AO10" s="1"/>
      <c r="AP10" s="1"/>
      <c r="AQ10" s="1"/>
      <c r="AR10" s="1"/>
      <c r="AS10" s="2"/>
      <c r="AT10" s="1"/>
      <c r="AU10" s="1"/>
      <c r="AV10" s="1"/>
      <c r="AW10" s="1" t="s">
        <v>154</v>
      </c>
      <c r="AX10" s="7">
        <v>45355.655073246111</v>
      </c>
      <c r="AY10" s="1" t="s">
        <v>47</v>
      </c>
      <c r="AZ10" s="6">
        <v>1900</v>
      </c>
      <c r="BA10" s="5">
        <v>45355</v>
      </c>
      <c r="BB10" s="5">
        <v>45382</v>
      </c>
      <c r="BC10" s="5">
        <v>45355</v>
      </c>
      <c r="BD10" s="5">
        <v>45355</v>
      </c>
      <c r="BE10" s="7">
        <v>45657</v>
      </c>
      <c r="BF10" s="1" t="s">
        <v>169</v>
      </c>
      <c r="BG10" s="1"/>
      <c r="BH10" s="1"/>
      <c r="BI10" s="1" t="s">
        <v>4</v>
      </c>
    </row>
    <row r="11" spans="1:61" x14ac:dyDescent="0.25">
      <c r="A11" s="4">
        <v>6</v>
      </c>
      <c r="B11" s="2" t="str">
        <f>HYPERLINK("https://my.zakupivli.pro/remote/dispatcher/state_purchase_view/49527063", "UA-2024-03-01-004280-a")</f>
        <v>UA-2024-03-01-004280-a</v>
      </c>
      <c r="C11" s="2" t="s">
        <v>94</v>
      </c>
      <c r="D11" s="1" t="s">
        <v>115</v>
      </c>
      <c r="E11" s="1" t="s">
        <v>166</v>
      </c>
      <c r="F11" s="1" t="s">
        <v>17</v>
      </c>
      <c r="G11" s="1" t="s">
        <v>45</v>
      </c>
      <c r="H11" s="1" t="s">
        <v>80</v>
      </c>
      <c r="I11" s="1" t="s">
        <v>143</v>
      </c>
      <c r="J11" s="1" t="s">
        <v>72</v>
      </c>
      <c r="K11" s="1" t="s">
        <v>11</v>
      </c>
      <c r="L11" s="1" t="s">
        <v>101</v>
      </c>
      <c r="M11" s="1" t="s">
        <v>101</v>
      </c>
      <c r="N11" s="1" t="s">
        <v>5</v>
      </c>
      <c r="O11" s="1" t="s">
        <v>5</v>
      </c>
      <c r="P11" s="1" t="s">
        <v>5</v>
      </c>
      <c r="Q11" s="5">
        <v>45352</v>
      </c>
      <c r="R11" s="1"/>
      <c r="S11" s="1"/>
      <c r="T11" s="1"/>
      <c r="U11" s="1"/>
      <c r="V11" s="1" t="s">
        <v>150</v>
      </c>
      <c r="W11" s="4">
        <v>1</v>
      </c>
      <c r="X11" s="6">
        <v>8000</v>
      </c>
      <c r="Y11" s="1" t="s">
        <v>94</v>
      </c>
      <c r="Z11" s="1">
        <v>4</v>
      </c>
      <c r="AA11" s="6">
        <v>2000</v>
      </c>
      <c r="AB11" s="1" t="s">
        <v>162</v>
      </c>
      <c r="AC11" s="1" t="s">
        <v>158</v>
      </c>
      <c r="AD11" s="1" t="s">
        <v>48</v>
      </c>
      <c r="AE11" s="1" t="s">
        <v>97</v>
      </c>
      <c r="AF11" s="1" t="s">
        <v>63</v>
      </c>
      <c r="AG11" s="1" t="s">
        <v>97</v>
      </c>
      <c r="AH11" s="6">
        <v>8000</v>
      </c>
      <c r="AI11" s="6">
        <v>2000</v>
      </c>
      <c r="AJ11" s="1" t="s">
        <v>98</v>
      </c>
      <c r="AK11" s="1"/>
      <c r="AL11" s="1"/>
      <c r="AM11" s="1" t="s">
        <v>98</v>
      </c>
      <c r="AN11" s="1" t="s">
        <v>20</v>
      </c>
      <c r="AO11" s="1"/>
      <c r="AP11" s="1"/>
      <c r="AQ11" s="1"/>
      <c r="AR11" s="1"/>
      <c r="AS11" s="2"/>
      <c r="AT11" s="1"/>
      <c r="AU11" s="1"/>
      <c r="AV11" s="1"/>
      <c r="AW11" s="1" t="s">
        <v>154</v>
      </c>
      <c r="AX11" s="7">
        <v>45352.487366539455</v>
      </c>
      <c r="AY11" s="1" t="s">
        <v>7</v>
      </c>
      <c r="AZ11" s="6">
        <v>8000</v>
      </c>
      <c r="BA11" s="5">
        <v>45292</v>
      </c>
      <c r="BB11" s="5">
        <v>45657</v>
      </c>
      <c r="BC11" s="5">
        <v>45338</v>
      </c>
      <c r="BD11" s="5">
        <v>45292</v>
      </c>
      <c r="BE11" s="7">
        <v>45657</v>
      </c>
      <c r="BF11" s="1" t="s">
        <v>169</v>
      </c>
      <c r="BG11" s="1"/>
      <c r="BH11" s="1"/>
      <c r="BI11" s="1" t="s">
        <v>4</v>
      </c>
    </row>
    <row r="12" spans="1:61" x14ac:dyDescent="0.25">
      <c r="A12" s="4">
        <v>7</v>
      </c>
      <c r="B12" s="2" t="str">
        <f>HYPERLINK("https://my.zakupivli.pro/remote/dispatcher/state_purchase_view/49229260", "UA-2024-02-16-005160-a")</f>
        <v>UA-2024-02-16-005160-a</v>
      </c>
      <c r="C12" s="2" t="s">
        <v>94</v>
      </c>
      <c r="D12" s="1" t="s">
        <v>110</v>
      </c>
      <c r="E12" s="1" t="s">
        <v>111</v>
      </c>
      <c r="F12" s="1" t="s">
        <v>17</v>
      </c>
      <c r="G12" s="1" t="s">
        <v>36</v>
      </c>
      <c r="H12" s="1" t="s">
        <v>80</v>
      </c>
      <c r="I12" s="1" t="s">
        <v>143</v>
      </c>
      <c r="J12" s="1" t="s">
        <v>72</v>
      </c>
      <c r="K12" s="1" t="s">
        <v>11</v>
      </c>
      <c r="L12" s="1" t="s">
        <v>101</v>
      </c>
      <c r="M12" s="1" t="s">
        <v>101</v>
      </c>
      <c r="N12" s="1" t="s">
        <v>5</v>
      </c>
      <c r="O12" s="1" t="s">
        <v>5</v>
      </c>
      <c r="P12" s="1" t="s">
        <v>5</v>
      </c>
      <c r="Q12" s="5">
        <v>45338</v>
      </c>
      <c r="R12" s="1"/>
      <c r="S12" s="1"/>
      <c r="T12" s="1"/>
      <c r="U12" s="1"/>
      <c r="V12" s="1" t="s">
        <v>150</v>
      </c>
      <c r="W12" s="4">
        <v>1</v>
      </c>
      <c r="X12" s="6">
        <v>17800</v>
      </c>
      <c r="Y12" s="1" t="s">
        <v>94</v>
      </c>
      <c r="Z12" s="1">
        <v>4</v>
      </c>
      <c r="AA12" s="6">
        <v>4450</v>
      </c>
      <c r="AB12" s="1" t="s">
        <v>162</v>
      </c>
      <c r="AC12" s="1" t="s">
        <v>158</v>
      </c>
      <c r="AD12" s="1" t="s">
        <v>48</v>
      </c>
      <c r="AE12" s="1" t="s">
        <v>97</v>
      </c>
      <c r="AF12" s="1" t="s">
        <v>63</v>
      </c>
      <c r="AG12" s="1" t="s">
        <v>97</v>
      </c>
      <c r="AH12" s="6">
        <v>17800</v>
      </c>
      <c r="AI12" s="6">
        <v>4450</v>
      </c>
      <c r="AJ12" s="1" t="s">
        <v>91</v>
      </c>
      <c r="AK12" s="1"/>
      <c r="AL12" s="1"/>
      <c r="AM12" s="1" t="s">
        <v>91</v>
      </c>
      <c r="AN12" s="1" t="s">
        <v>22</v>
      </c>
      <c r="AO12" s="1"/>
      <c r="AP12" s="1"/>
      <c r="AQ12" s="1"/>
      <c r="AR12" s="1"/>
      <c r="AS12" s="2"/>
      <c r="AT12" s="1"/>
      <c r="AU12" s="1"/>
      <c r="AV12" s="1"/>
      <c r="AW12" s="1" t="s">
        <v>154</v>
      </c>
      <c r="AX12" s="7">
        <v>45338.517649234018</v>
      </c>
      <c r="AY12" s="1" t="s">
        <v>90</v>
      </c>
      <c r="AZ12" s="6">
        <v>17800</v>
      </c>
      <c r="BA12" s="5">
        <v>45338</v>
      </c>
      <c r="BB12" s="5">
        <v>45351</v>
      </c>
      <c r="BC12" s="5">
        <v>45338</v>
      </c>
      <c r="BD12" s="5">
        <v>45338</v>
      </c>
      <c r="BE12" s="7">
        <v>45657</v>
      </c>
      <c r="BF12" s="1" t="s">
        <v>169</v>
      </c>
      <c r="BG12" s="1"/>
      <c r="BH12" s="1"/>
      <c r="BI12" s="1" t="s">
        <v>4</v>
      </c>
    </row>
    <row r="13" spans="1:61" x14ac:dyDescent="0.25">
      <c r="A13" s="4">
        <v>8</v>
      </c>
      <c r="B13" s="2" t="str">
        <f>HYPERLINK("https://my.zakupivli.pro/remote/dispatcher/state_purchase_view/48944208", "UA-2024-02-05-013001-a")</f>
        <v>UA-2024-02-05-013001-a</v>
      </c>
      <c r="C13" s="2" t="s">
        <v>94</v>
      </c>
      <c r="D13" s="1" t="s">
        <v>58</v>
      </c>
      <c r="E13" s="1" t="s">
        <v>152</v>
      </c>
      <c r="F13" s="1" t="s">
        <v>17</v>
      </c>
      <c r="G13" s="1" t="s">
        <v>37</v>
      </c>
      <c r="H13" s="1" t="s">
        <v>80</v>
      </c>
      <c r="I13" s="1" t="s">
        <v>143</v>
      </c>
      <c r="J13" s="1" t="s">
        <v>72</v>
      </c>
      <c r="K13" s="1" t="s">
        <v>11</v>
      </c>
      <c r="L13" s="1" t="s">
        <v>101</v>
      </c>
      <c r="M13" s="1" t="s">
        <v>101</v>
      </c>
      <c r="N13" s="1" t="s">
        <v>5</v>
      </c>
      <c r="O13" s="1" t="s">
        <v>5</v>
      </c>
      <c r="P13" s="1" t="s">
        <v>5</v>
      </c>
      <c r="Q13" s="5">
        <v>45327</v>
      </c>
      <c r="R13" s="1"/>
      <c r="S13" s="1"/>
      <c r="T13" s="1"/>
      <c r="U13" s="1"/>
      <c r="V13" s="1" t="s">
        <v>150</v>
      </c>
      <c r="W13" s="4">
        <v>1</v>
      </c>
      <c r="X13" s="6">
        <v>1005.47</v>
      </c>
      <c r="Y13" s="1" t="s">
        <v>94</v>
      </c>
      <c r="Z13" s="1">
        <v>12</v>
      </c>
      <c r="AA13" s="6">
        <v>83.79</v>
      </c>
      <c r="AB13" s="1" t="s">
        <v>162</v>
      </c>
      <c r="AC13" s="1" t="s">
        <v>158</v>
      </c>
      <c r="AD13" s="1" t="s">
        <v>48</v>
      </c>
      <c r="AE13" s="1" t="s">
        <v>143</v>
      </c>
      <c r="AF13" s="1" t="s">
        <v>63</v>
      </c>
      <c r="AG13" s="1" t="s">
        <v>97</v>
      </c>
      <c r="AH13" s="6">
        <v>1005.47</v>
      </c>
      <c r="AI13" s="6">
        <v>83.789166666666674</v>
      </c>
      <c r="AJ13" s="1" t="s">
        <v>83</v>
      </c>
      <c r="AK13" s="1"/>
      <c r="AL13" s="1"/>
      <c r="AM13" s="1" t="s">
        <v>83</v>
      </c>
      <c r="AN13" s="1" t="s">
        <v>10</v>
      </c>
      <c r="AO13" s="1"/>
      <c r="AP13" s="1"/>
      <c r="AQ13" s="1"/>
      <c r="AR13" s="1"/>
      <c r="AS13" s="2"/>
      <c r="AT13" s="1"/>
      <c r="AU13" s="1"/>
      <c r="AV13" s="1"/>
      <c r="AW13" s="1" t="s">
        <v>154</v>
      </c>
      <c r="AX13" s="7">
        <v>45327.678378997938</v>
      </c>
      <c r="AY13" s="1" t="s">
        <v>29</v>
      </c>
      <c r="AZ13" s="6">
        <v>1005.47</v>
      </c>
      <c r="BA13" s="5">
        <v>45292</v>
      </c>
      <c r="BB13" s="5">
        <v>45657</v>
      </c>
      <c r="BC13" s="5">
        <v>45327</v>
      </c>
      <c r="BD13" s="5">
        <v>45292</v>
      </c>
      <c r="BE13" s="7">
        <v>45657</v>
      </c>
      <c r="BF13" s="1" t="s">
        <v>169</v>
      </c>
      <c r="BG13" s="1"/>
      <c r="BH13" s="1"/>
      <c r="BI13" s="1" t="s">
        <v>4</v>
      </c>
    </row>
    <row r="14" spans="1:61" x14ac:dyDescent="0.25">
      <c r="A14" s="4">
        <v>9</v>
      </c>
      <c r="B14" s="2" t="str">
        <f>HYPERLINK("https://my.zakupivli.pro/remote/dispatcher/state_purchase_view/48944067", "UA-2024-02-05-012922-a")</f>
        <v>UA-2024-02-05-012922-a</v>
      </c>
      <c r="C14" s="2" t="s">
        <v>94</v>
      </c>
      <c r="D14" s="1" t="s">
        <v>57</v>
      </c>
      <c r="E14" s="1" t="s">
        <v>151</v>
      </c>
      <c r="F14" s="1" t="s">
        <v>17</v>
      </c>
      <c r="G14" s="1" t="s">
        <v>44</v>
      </c>
      <c r="H14" s="1" t="s">
        <v>80</v>
      </c>
      <c r="I14" s="1" t="s">
        <v>143</v>
      </c>
      <c r="J14" s="1" t="s">
        <v>72</v>
      </c>
      <c r="K14" s="1" t="s">
        <v>11</v>
      </c>
      <c r="L14" s="1" t="s">
        <v>101</v>
      </c>
      <c r="M14" s="1" t="s">
        <v>101</v>
      </c>
      <c r="N14" s="1" t="s">
        <v>5</v>
      </c>
      <c r="O14" s="1" t="s">
        <v>5</v>
      </c>
      <c r="P14" s="1" t="s">
        <v>5</v>
      </c>
      <c r="Q14" s="5">
        <v>45327</v>
      </c>
      <c r="R14" s="1"/>
      <c r="S14" s="1"/>
      <c r="T14" s="1"/>
      <c r="U14" s="1"/>
      <c r="V14" s="1" t="s">
        <v>150</v>
      </c>
      <c r="W14" s="4">
        <v>1</v>
      </c>
      <c r="X14" s="6">
        <v>766.53</v>
      </c>
      <c r="Y14" s="1" t="s">
        <v>94</v>
      </c>
      <c r="Z14" s="1">
        <v>12</v>
      </c>
      <c r="AA14" s="6">
        <v>63.88</v>
      </c>
      <c r="AB14" s="1" t="s">
        <v>162</v>
      </c>
      <c r="AC14" s="1" t="s">
        <v>158</v>
      </c>
      <c r="AD14" s="1" t="s">
        <v>48</v>
      </c>
      <c r="AE14" s="1" t="s">
        <v>143</v>
      </c>
      <c r="AF14" s="1" t="s">
        <v>63</v>
      </c>
      <c r="AG14" s="1" t="s">
        <v>97</v>
      </c>
      <c r="AH14" s="6">
        <v>766.53</v>
      </c>
      <c r="AI14" s="6">
        <v>63.877499999999998</v>
      </c>
      <c r="AJ14" s="1" t="s">
        <v>83</v>
      </c>
      <c r="AK14" s="1"/>
      <c r="AL14" s="1"/>
      <c r="AM14" s="1" t="s">
        <v>83</v>
      </c>
      <c r="AN14" s="1" t="s">
        <v>10</v>
      </c>
      <c r="AO14" s="1"/>
      <c r="AP14" s="1"/>
      <c r="AQ14" s="1"/>
      <c r="AR14" s="1"/>
      <c r="AS14" s="2"/>
      <c r="AT14" s="1"/>
      <c r="AU14" s="1"/>
      <c r="AV14" s="1"/>
      <c r="AW14" s="1" t="s">
        <v>154</v>
      </c>
      <c r="AX14" s="7">
        <v>45327.674667120176</v>
      </c>
      <c r="AY14" s="1" t="s">
        <v>30</v>
      </c>
      <c r="AZ14" s="6">
        <v>766.53</v>
      </c>
      <c r="BA14" s="5">
        <v>45292</v>
      </c>
      <c r="BB14" s="5">
        <v>45657</v>
      </c>
      <c r="BC14" s="5">
        <v>45327</v>
      </c>
      <c r="BD14" s="5">
        <v>45292</v>
      </c>
      <c r="BE14" s="7">
        <v>45657</v>
      </c>
      <c r="BF14" s="1" t="s">
        <v>169</v>
      </c>
      <c r="BG14" s="1"/>
      <c r="BH14" s="1"/>
      <c r="BI14" s="1" t="s">
        <v>4</v>
      </c>
    </row>
    <row r="15" spans="1:61" x14ac:dyDescent="0.25">
      <c r="A15" s="4">
        <v>10</v>
      </c>
      <c r="B15" s="2" t="str">
        <f>HYPERLINK("https://my.zakupivli.pro/remote/dispatcher/state_purchase_view/48715127", "UA-2024-01-26-008867-a")</f>
        <v>UA-2024-01-26-008867-a</v>
      </c>
      <c r="C15" s="2" t="s">
        <v>94</v>
      </c>
      <c r="D15" s="1" t="s">
        <v>167</v>
      </c>
      <c r="E15" s="1" t="s">
        <v>168</v>
      </c>
      <c r="F15" s="1" t="s">
        <v>17</v>
      </c>
      <c r="G15" s="1" t="s">
        <v>40</v>
      </c>
      <c r="H15" s="1" t="s">
        <v>80</v>
      </c>
      <c r="I15" s="1" t="s">
        <v>143</v>
      </c>
      <c r="J15" s="1" t="s">
        <v>72</v>
      </c>
      <c r="K15" s="1" t="s">
        <v>11</v>
      </c>
      <c r="L15" s="1" t="s">
        <v>101</v>
      </c>
      <c r="M15" s="1" t="s">
        <v>101</v>
      </c>
      <c r="N15" s="1" t="s">
        <v>5</v>
      </c>
      <c r="O15" s="1" t="s">
        <v>5</v>
      </c>
      <c r="P15" s="1" t="s">
        <v>5</v>
      </c>
      <c r="Q15" s="5">
        <v>45317</v>
      </c>
      <c r="R15" s="1"/>
      <c r="S15" s="1"/>
      <c r="T15" s="1"/>
      <c r="U15" s="1"/>
      <c r="V15" s="1" t="s">
        <v>150</v>
      </c>
      <c r="W15" s="4">
        <v>1</v>
      </c>
      <c r="X15" s="6">
        <v>9600</v>
      </c>
      <c r="Y15" s="1" t="s">
        <v>94</v>
      </c>
      <c r="Z15" s="1">
        <v>12</v>
      </c>
      <c r="AA15" s="6">
        <v>800</v>
      </c>
      <c r="AB15" s="1" t="s">
        <v>162</v>
      </c>
      <c r="AC15" s="1" t="s">
        <v>158</v>
      </c>
      <c r="AD15" s="1" t="s">
        <v>48</v>
      </c>
      <c r="AE15" s="1" t="s">
        <v>143</v>
      </c>
      <c r="AF15" s="1" t="s">
        <v>63</v>
      </c>
      <c r="AG15" s="1" t="s">
        <v>97</v>
      </c>
      <c r="AH15" s="6">
        <v>9600</v>
      </c>
      <c r="AI15" s="6">
        <v>800</v>
      </c>
      <c r="AJ15" s="1" t="s">
        <v>141</v>
      </c>
      <c r="AK15" s="1"/>
      <c r="AL15" s="1"/>
      <c r="AM15" s="1" t="s">
        <v>141</v>
      </c>
      <c r="AN15" s="1" t="s">
        <v>25</v>
      </c>
      <c r="AO15" s="1"/>
      <c r="AP15" s="1"/>
      <c r="AQ15" s="1"/>
      <c r="AR15" s="1"/>
      <c r="AS15" s="2"/>
      <c r="AT15" s="1"/>
      <c r="AU15" s="1"/>
      <c r="AV15" s="1"/>
      <c r="AW15" s="1" t="s">
        <v>154</v>
      </c>
      <c r="AX15" s="7">
        <v>45317.570653988209</v>
      </c>
      <c r="AY15" s="1" t="s">
        <v>46</v>
      </c>
      <c r="AZ15" s="6">
        <v>9600</v>
      </c>
      <c r="BA15" s="5">
        <v>45292</v>
      </c>
      <c r="BB15" s="5">
        <v>45657</v>
      </c>
      <c r="BC15" s="5">
        <v>45317</v>
      </c>
      <c r="BD15" s="5">
        <v>45292</v>
      </c>
      <c r="BE15" s="7">
        <v>45657</v>
      </c>
      <c r="BF15" s="1" t="s">
        <v>169</v>
      </c>
      <c r="BG15" s="1"/>
      <c r="BH15" s="1"/>
      <c r="BI15" s="1" t="s">
        <v>4</v>
      </c>
    </row>
    <row r="16" spans="1:61" x14ac:dyDescent="0.25">
      <c r="A16" s="4">
        <v>11</v>
      </c>
      <c r="B16" s="2" t="str">
        <f>HYPERLINK("https://my.zakupivli.pro/remote/dispatcher/state_purchase_view/48714528", "UA-2024-01-26-008626-a")</f>
        <v>UA-2024-01-26-008626-a</v>
      </c>
      <c r="C16" s="2" t="s">
        <v>94</v>
      </c>
      <c r="D16" s="1" t="s">
        <v>118</v>
      </c>
      <c r="E16" s="1" t="s">
        <v>163</v>
      </c>
      <c r="F16" s="1" t="s">
        <v>17</v>
      </c>
      <c r="G16" s="1" t="s">
        <v>38</v>
      </c>
      <c r="H16" s="1" t="s">
        <v>80</v>
      </c>
      <c r="I16" s="1" t="s">
        <v>143</v>
      </c>
      <c r="J16" s="1" t="s">
        <v>72</v>
      </c>
      <c r="K16" s="1" t="s">
        <v>11</v>
      </c>
      <c r="L16" s="1" t="s">
        <v>101</v>
      </c>
      <c r="M16" s="1" t="s">
        <v>101</v>
      </c>
      <c r="N16" s="1" t="s">
        <v>5</v>
      </c>
      <c r="O16" s="1" t="s">
        <v>5</v>
      </c>
      <c r="P16" s="1" t="s">
        <v>5</v>
      </c>
      <c r="Q16" s="5">
        <v>45317</v>
      </c>
      <c r="R16" s="1"/>
      <c r="S16" s="1"/>
      <c r="T16" s="1"/>
      <c r="U16" s="1"/>
      <c r="V16" s="1" t="s">
        <v>150</v>
      </c>
      <c r="W16" s="4">
        <v>1</v>
      </c>
      <c r="X16" s="6">
        <v>6600</v>
      </c>
      <c r="Y16" s="1" t="s">
        <v>94</v>
      </c>
      <c r="Z16" s="1">
        <v>12</v>
      </c>
      <c r="AA16" s="6">
        <v>550</v>
      </c>
      <c r="AB16" s="1" t="s">
        <v>162</v>
      </c>
      <c r="AC16" s="1" t="s">
        <v>158</v>
      </c>
      <c r="AD16" s="1" t="s">
        <v>48</v>
      </c>
      <c r="AE16" s="1" t="s">
        <v>97</v>
      </c>
      <c r="AF16" s="1" t="s">
        <v>63</v>
      </c>
      <c r="AG16" s="1" t="s">
        <v>97</v>
      </c>
      <c r="AH16" s="6">
        <v>6600</v>
      </c>
      <c r="AI16" s="6">
        <v>550</v>
      </c>
      <c r="AJ16" s="1" t="s">
        <v>142</v>
      </c>
      <c r="AK16" s="1"/>
      <c r="AL16" s="1"/>
      <c r="AM16" s="1" t="s">
        <v>142</v>
      </c>
      <c r="AN16" s="1" t="s">
        <v>27</v>
      </c>
      <c r="AO16" s="1"/>
      <c r="AP16" s="1"/>
      <c r="AQ16" s="1"/>
      <c r="AR16" s="1"/>
      <c r="AS16" s="2"/>
      <c r="AT16" s="1"/>
      <c r="AU16" s="1"/>
      <c r="AV16" s="1"/>
      <c r="AW16" s="1" t="s">
        <v>154</v>
      </c>
      <c r="AX16" s="7">
        <v>45317.571292588298</v>
      </c>
      <c r="AY16" s="1" t="s">
        <v>21</v>
      </c>
      <c r="AZ16" s="6">
        <v>6600</v>
      </c>
      <c r="BA16" s="5">
        <v>45292</v>
      </c>
      <c r="BB16" s="5">
        <v>45657</v>
      </c>
      <c r="BC16" s="5">
        <v>45317</v>
      </c>
      <c r="BD16" s="5">
        <v>45292</v>
      </c>
      <c r="BE16" s="7">
        <v>45657</v>
      </c>
      <c r="BF16" s="1" t="s">
        <v>169</v>
      </c>
      <c r="BG16" s="1"/>
      <c r="BH16" s="1"/>
      <c r="BI16" s="1" t="s">
        <v>4</v>
      </c>
    </row>
    <row r="17" spans="1:61" x14ac:dyDescent="0.25">
      <c r="A17" s="4">
        <v>12</v>
      </c>
      <c r="B17" s="2" t="str">
        <f>HYPERLINK("https://my.zakupivli.pro/remote/dispatcher/state_purchase_view/48676399", "UA-2024-01-25-009045-a")</f>
        <v>UA-2024-01-25-009045-a</v>
      </c>
      <c r="C17" s="2" t="s">
        <v>94</v>
      </c>
      <c r="D17" s="1" t="s">
        <v>76</v>
      </c>
      <c r="E17" s="1" t="s">
        <v>76</v>
      </c>
      <c r="F17" s="1" t="s">
        <v>17</v>
      </c>
      <c r="G17" s="1" t="s">
        <v>13</v>
      </c>
      <c r="H17" s="1" t="s">
        <v>80</v>
      </c>
      <c r="I17" s="1" t="s">
        <v>143</v>
      </c>
      <c r="J17" s="1" t="s">
        <v>72</v>
      </c>
      <c r="K17" s="1" t="s">
        <v>11</v>
      </c>
      <c r="L17" s="1" t="s">
        <v>101</v>
      </c>
      <c r="M17" s="1" t="s">
        <v>101</v>
      </c>
      <c r="N17" s="1" t="s">
        <v>5</v>
      </c>
      <c r="O17" s="1" t="s">
        <v>5</v>
      </c>
      <c r="P17" s="1" t="s">
        <v>5</v>
      </c>
      <c r="Q17" s="5">
        <v>45316</v>
      </c>
      <c r="R17" s="1"/>
      <c r="S17" s="1"/>
      <c r="T17" s="1"/>
      <c r="U17" s="1"/>
      <c r="V17" s="1" t="s">
        <v>150</v>
      </c>
      <c r="W17" s="4">
        <v>1</v>
      </c>
      <c r="X17" s="6">
        <v>12089</v>
      </c>
      <c r="Y17" s="1" t="s">
        <v>94</v>
      </c>
      <c r="Z17" s="1">
        <v>1625.26</v>
      </c>
      <c r="AA17" s="6">
        <v>7.44</v>
      </c>
      <c r="AB17" s="1" t="s">
        <v>156</v>
      </c>
      <c r="AC17" s="1" t="s">
        <v>158</v>
      </c>
      <c r="AD17" s="1" t="s">
        <v>48</v>
      </c>
      <c r="AE17" s="1" t="s">
        <v>143</v>
      </c>
      <c r="AF17" s="1" t="s">
        <v>63</v>
      </c>
      <c r="AG17" s="1" t="s">
        <v>97</v>
      </c>
      <c r="AH17" s="6">
        <v>12089</v>
      </c>
      <c r="AI17" s="6">
        <v>7.4393846153846157</v>
      </c>
      <c r="AJ17" s="1" t="s">
        <v>139</v>
      </c>
      <c r="AK17" s="1"/>
      <c r="AL17" s="1"/>
      <c r="AM17" s="1" t="s">
        <v>139</v>
      </c>
      <c r="AN17" s="1" t="s">
        <v>31</v>
      </c>
      <c r="AO17" s="1"/>
      <c r="AP17" s="1"/>
      <c r="AQ17" s="1"/>
      <c r="AR17" s="1"/>
      <c r="AS17" s="2"/>
      <c r="AT17" s="1"/>
      <c r="AU17" s="1"/>
      <c r="AV17" s="1"/>
      <c r="AW17" s="1" t="s">
        <v>154</v>
      </c>
      <c r="AX17" s="7">
        <v>45316.638980104108</v>
      </c>
      <c r="AY17" s="1" t="s">
        <v>28</v>
      </c>
      <c r="AZ17" s="6">
        <v>12089</v>
      </c>
      <c r="BA17" s="5">
        <v>45292</v>
      </c>
      <c r="BB17" s="5">
        <v>45657</v>
      </c>
      <c r="BC17" s="5">
        <v>45316</v>
      </c>
      <c r="BD17" s="5">
        <v>45292</v>
      </c>
      <c r="BE17" s="7">
        <v>45657</v>
      </c>
      <c r="BF17" s="1" t="s">
        <v>169</v>
      </c>
      <c r="BG17" s="1"/>
      <c r="BH17" s="1"/>
      <c r="BI17" s="1" t="s">
        <v>4</v>
      </c>
    </row>
    <row r="18" spans="1:61" x14ac:dyDescent="0.25">
      <c r="A18" s="4">
        <v>13</v>
      </c>
      <c r="B18" s="2" t="str">
        <f>HYPERLINK("https://my.zakupivli.pro/remote/dispatcher/state_purchase_view/48507071", "UA-2024-01-19-006622-a")</f>
        <v>UA-2024-01-19-006622-a</v>
      </c>
      <c r="C18" s="2" t="s">
        <v>94</v>
      </c>
      <c r="D18" s="1" t="s">
        <v>0</v>
      </c>
      <c r="E18" s="1" t="s">
        <v>165</v>
      </c>
      <c r="F18" s="1" t="s">
        <v>17</v>
      </c>
      <c r="G18" s="1" t="s">
        <v>14</v>
      </c>
      <c r="H18" s="1" t="s">
        <v>80</v>
      </c>
      <c r="I18" s="1" t="s">
        <v>143</v>
      </c>
      <c r="J18" s="1" t="s">
        <v>72</v>
      </c>
      <c r="K18" s="1" t="s">
        <v>11</v>
      </c>
      <c r="L18" s="1" t="s">
        <v>101</v>
      </c>
      <c r="M18" s="1" t="s">
        <v>101</v>
      </c>
      <c r="N18" s="1" t="s">
        <v>5</v>
      </c>
      <c r="O18" s="1" t="s">
        <v>5</v>
      </c>
      <c r="P18" s="1" t="s">
        <v>5</v>
      </c>
      <c r="Q18" s="5">
        <v>45310</v>
      </c>
      <c r="R18" s="1"/>
      <c r="S18" s="1"/>
      <c r="T18" s="1"/>
      <c r="U18" s="1"/>
      <c r="V18" s="1" t="s">
        <v>150</v>
      </c>
      <c r="W18" s="4">
        <v>1</v>
      </c>
      <c r="X18" s="6">
        <v>64644</v>
      </c>
      <c r="Y18" s="1" t="s">
        <v>94</v>
      </c>
      <c r="Z18" s="1">
        <v>26.670960000000001</v>
      </c>
      <c r="AA18" s="6">
        <v>2423.7600000000002</v>
      </c>
      <c r="AB18" s="1" t="s">
        <v>153</v>
      </c>
      <c r="AC18" s="1" t="s">
        <v>158</v>
      </c>
      <c r="AD18" s="1" t="s">
        <v>48</v>
      </c>
      <c r="AE18" s="1" t="s">
        <v>143</v>
      </c>
      <c r="AF18" s="1" t="s">
        <v>63</v>
      </c>
      <c r="AG18" s="1" t="s">
        <v>97</v>
      </c>
      <c r="AH18" s="6">
        <v>64644</v>
      </c>
      <c r="AI18" s="6">
        <v>2486.3076923076924</v>
      </c>
      <c r="AJ18" s="1" t="s">
        <v>84</v>
      </c>
      <c r="AK18" s="1"/>
      <c r="AL18" s="1"/>
      <c r="AM18" s="1" t="s">
        <v>84</v>
      </c>
      <c r="AN18" s="1" t="s">
        <v>23</v>
      </c>
      <c r="AO18" s="1"/>
      <c r="AP18" s="1"/>
      <c r="AQ18" s="1"/>
      <c r="AR18" s="1"/>
      <c r="AS18" s="2"/>
      <c r="AT18" s="1"/>
      <c r="AU18" s="1"/>
      <c r="AV18" s="1"/>
      <c r="AW18" s="1" t="s">
        <v>154</v>
      </c>
      <c r="AX18" s="7">
        <v>45310.509981283773</v>
      </c>
      <c r="AY18" s="1" t="s">
        <v>9</v>
      </c>
      <c r="AZ18" s="6">
        <v>64644</v>
      </c>
      <c r="BA18" s="5">
        <v>45292</v>
      </c>
      <c r="BB18" s="5">
        <v>45657</v>
      </c>
      <c r="BC18" s="5">
        <v>45310</v>
      </c>
      <c r="BD18" s="5">
        <v>45292</v>
      </c>
      <c r="BE18" s="7">
        <v>45657</v>
      </c>
      <c r="BF18" s="1" t="s">
        <v>169</v>
      </c>
      <c r="BG18" s="1"/>
      <c r="BH18" s="1"/>
      <c r="BI18" s="1" t="s">
        <v>4</v>
      </c>
    </row>
    <row r="19" spans="1:61" x14ac:dyDescent="0.25">
      <c r="A19" s="4">
        <v>14</v>
      </c>
      <c r="B19" s="2" t="str">
        <f>HYPERLINK("https://my.zakupivli.pro/remote/dispatcher/state_purchase_view/48396347", "UA-2024-01-16-011835-a")</f>
        <v>UA-2024-01-16-011835-a</v>
      </c>
      <c r="C19" s="2" t="s">
        <v>94</v>
      </c>
      <c r="D19" s="1" t="s">
        <v>105</v>
      </c>
      <c r="E19" s="1" t="s">
        <v>164</v>
      </c>
      <c r="F19" s="1" t="s">
        <v>17</v>
      </c>
      <c r="G19" s="1" t="s">
        <v>42</v>
      </c>
      <c r="H19" s="1" t="s">
        <v>80</v>
      </c>
      <c r="I19" s="1" t="s">
        <v>143</v>
      </c>
      <c r="J19" s="1" t="s">
        <v>72</v>
      </c>
      <c r="K19" s="1" t="s">
        <v>11</v>
      </c>
      <c r="L19" s="1" t="s">
        <v>101</v>
      </c>
      <c r="M19" s="1" t="s">
        <v>101</v>
      </c>
      <c r="N19" s="1" t="s">
        <v>5</v>
      </c>
      <c r="O19" s="1" t="s">
        <v>5</v>
      </c>
      <c r="P19" s="1" t="s">
        <v>5</v>
      </c>
      <c r="Q19" s="5">
        <v>45307</v>
      </c>
      <c r="R19" s="1"/>
      <c r="S19" s="1"/>
      <c r="T19" s="1"/>
      <c r="U19" s="1"/>
      <c r="V19" s="1" t="s">
        <v>150</v>
      </c>
      <c r="W19" s="4">
        <v>1</v>
      </c>
      <c r="X19" s="6">
        <v>43200</v>
      </c>
      <c r="Y19" s="1" t="s">
        <v>94</v>
      </c>
      <c r="Z19" s="1">
        <v>12</v>
      </c>
      <c r="AA19" s="6">
        <v>3600</v>
      </c>
      <c r="AB19" s="1" t="s">
        <v>162</v>
      </c>
      <c r="AC19" s="1" t="s">
        <v>158</v>
      </c>
      <c r="AD19" s="1" t="s">
        <v>48</v>
      </c>
      <c r="AE19" s="1" t="s">
        <v>97</v>
      </c>
      <c r="AF19" s="1" t="s">
        <v>63</v>
      </c>
      <c r="AG19" s="1" t="s">
        <v>97</v>
      </c>
      <c r="AH19" s="6">
        <v>43200</v>
      </c>
      <c r="AI19" s="6">
        <v>3600</v>
      </c>
      <c r="AJ19" s="1" t="s">
        <v>140</v>
      </c>
      <c r="AK19" s="1"/>
      <c r="AL19" s="1"/>
      <c r="AM19" s="1" t="s">
        <v>140</v>
      </c>
      <c r="AN19" s="1" t="s">
        <v>32</v>
      </c>
      <c r="AO19" s="1"/>
      <c r="AP19" s="1" t="s">
        <v>3</v>
      </c>
      <c r="AQ19" s="1"/>
      <c r="AR19" s="1"/>
      <c r="AS19" s="2"/>
      <c r="AT19" s="1"/>
      <c r="AU19" s="1"/>
      <c r="AV19" s="1"/>
      <c r="AW19" s="1" t="s">
        <v>154</v>
      </c>
      <c r="AX19" s="7">
        <v>45307.643342133568</v>
      </c>
      <c r="AY19" s="1" t="s">
        <v>99</v>
      </c>
      <c r="AZ19" s="6">
        <v>43200</v>
      </c>
      <c r="BA19" s="5">
        <v>45292</v>
      </c>
      <c r="BB19" s="5">
        <v>45657</v>
      </c>
      <c r="BC19" s="5">
        <v>45307</v>
      </c>
      <c r="BD19" s="5">
        <v>45292</v>
      </c>
      <c r="BE19" s="7">
        <v>45657</v>
      </c>
      <c r="BF19" s="1" t="s">
        <v>169</v>
      </c>
      <c r="BG19" s="1"/>
      <c r="BH19" s="1"/>
      <c r="BI19" s="1" t="s">
        <v>4</v>
      </c>
    </row>
    <row r="20" spans="1:61" x14ac:dyDescent="0.25">
      <c r="A20" s="4">
        <v>15</v>
      </c>
      <c r="B20" s="2" t="str">
        <f>HYPERLINK("https://my.zakupivli.pro/remote/dispatcher/state_purchase_view/48395451", "UA-2024-01-16-011497-a")</f>
        <v>UA-2024-01-16-011497-a</v>
      </c>
      <c r="C20" s="2" t="s">
        <v>94</v>
      </c>
      <c r="D20" s="1" t="s">
        <v>114</v>
      </c>
      <c r="E20" s="1" t="s">
        <v>113</v>
      </c>
      <c r="F20" s="1" t="s">
        <v>17</v>
      </c>
      <c r="G20" s="1" t="s">
        <v>41</v>
      </c>
      <c r="H20" s="1" t="s">
        <v>80</v>
      </c>
      <c r="I20" s="1" t="s">
        <v>143</v>
      </c>
      <c r="J20" s="1" t="s">
        <v>72</v>
      </c>
      <c r="K20" s="1" t="s">
        <v>11</v>
      </c>
      <c r="L20" s="1" t="s">
        <v>101</v>
      </c>
      <c r="M20" s="1" t="s">
        <v>101</v>
      </c>
      <c r="N20" s="1" t="s">
        <v>5</v>
      </c>
      <c r="O20" s="1" t="s">
        <v>5</v>
      </c>
      <c r="P20" s="1" t="s">
        <v>5</v>
      </c>
      <c r="Q20" s="5">
        <v>45307</v>
      </c>
      <c r="R20" s="1"/>
      <c r="S20" s="1"/>
      <c r="T20" s="1"/>
      <c r="U20" s="1"/>
      <c r="V20" s="1" t="s">
        <v>150</v>
      </c>
      <c r="W20" s="4">
        <v>1</v>
      </c>
      <c r="X20" s="6">
        <v>43200</v>
      </c>
      <c r="Y20" s="1" t="s">
        <v>94</v>
      </c>
      <c r="Z20" s="1">
        <v>12</v>
      </c>
      <c r="AA20" s="6">
        <v>3600</v>
      </c>
      <c r="AB20" s="1" t="s">
        <v>162</v>
      </c>
      <c r="AC20" s="1" t="s">
        <v>158</v>
      </c>
      <c r="AD20" s="1" t="s">
        <v>48</v>
      </c>
      <c r="AE20" s="1" t="s">
        <v>97</v>
      </c>
      <c r="AF20" s="1" t="s">
        <v>63</v>
      </c>
      <c r="AG20" s="1" t="s">
        <v>97</v>
      </c>
      <c r="AH20" s="6">
        <v>43200</v>
      </c>
      <c r="AI20" s="6">
        <v>3600</v>
      </c>
      <c r="AJ20" s="1" t="s">
        <v>137</v>
      </c>
      <c r="AK20" s="1"/>
      <c r="AL20" s="1"/>
      <c r="AM20" s="1" t="s">
        <v>137</v>
      </c>
      <c r="AN20" s="1" t="s">
        <v>33</v>
      </c>
      <c r="AO20" s="1"/>
      <c r="AP20" s="1" t="s">
        <v>2</v>
      </c>
      <c r="AQ20" s="1"/>
      <c r="AR20" s="1"/>
      <c r="AS20" s="2"/>
      <c r="AT20" s="1"/>
      <c r="AU20" s="1"/>
      <c r="AV20" s="1"/>
      <c r="AW20" s="1" t="s">
        <v>154</v>
      </c>
      <c r="AX20" s="7">
        <v>45307.637858345559</v>
      </c>
      <c r="AY20" s="1" t="s">
        <v>109</v>
      </c>
      <c r="AZ20" s="6">
        <v>43200</v>
      </c>
      <c r="BA20" s="5">
        <v>45292</v>
      </c>
      <c r="BB20" s="5">
        <v>45657</v>
      </c>
      <c r="BC20" s="5">
        <v>45307</v>
      </c>
      <c r="BD20" s="5">
        <v>45292</v>
      </c>
      <c r="BE20" s="7">
        <v>45657</v>
      </c>
      <c r="BF20" s="1" t="s">
        <v>169</v>
      </c>
      <c r="BG20" s="1"/>
      <c r="BH20" s="1"/>
      <c r="BI20" s="1" t="s">
        <v>4</v>
      </c>
    </row>
  </sheetData>
  <autoFilter ref="A5:BI20"/>
  <hyperlinks>
    <hyperlink ref="A2" r:id="rId1" display="mailto:report-feedback@zakupivli.pro"/>
    <hyperlink ref="B6" r:id="rId2" display="https://my.zakupivli.pro/remote/dispatcher/state_purchase_view/55731924"/>
    <hyperlink ref="B7" r:id="rId3" display="https://my.zakupivli.pro/remote/dispatcher/state_purchase_view/53776040"/>
    <hyperlink ref="B8" r:id="rId4" display="https://my.zakupivli.pro/remote/dispatcher/state_purchase_view/53534596"/>
    <hyperlink ref="B9" r:id="rId5" display="https://my.zakupivli.pro/remote/dispatcher/state_purchase_view/51401410"/>
    <hyperlink ref="B10" r:id="rId6" display="https://my.zakupivli.pro/remote/dispatcher/state_purchase_view/49564836"/>
    <hyperlink ref="B11" r:id="rId7" display="https://my.zakupivli.pro/remote/dispatcher/state_purchase_view/49527063"/>
    <hyperlink ref="B12" r:id="rId8" display="https://my.zakupivli.pro/remote/dispatcher/state_purchase_view/49229260"/>
    <hyperlink ref="B13" r:id="rId9" display="https://my.zakupivli.pro/remote/dispatcher/state_purchase_view/48944208"/>
    <hyperlink ref="B14" r:id="rId10" display="https://my.zakupivli.pro/remote/dispatcher/state_purchase_view/48944067"/>
    <hyperlink ref="B15" r:id="rId11" display="https://my.zakupivli.pro/remote/dispatcher/state_purchase_view/48715127"/>
    <hyperlink ref="B16" r:id="rId12" display="https://my.zakupivli.pro/remote/dispatcher/state_purchase_view/48714528"/>
    <hyperlink ref="B17" r:id="rId13" display="https://my.zakupivli.pro/remote/dispatcher/state_purchase_view/48676399"/>
    <hyperlink ref="B18" r:id="rId14" display="https://my.zakupivli.pro/remote/dispatcher/state_purchase_view/48507071"/>
    <hyperlink ref="B19" r:id="rId15" display="https://my.zakupivli.pro/remote/dispatcher/state_purchase_view/48396347"/>
    <hyperlink ref="B20" r:id="rId16" display="https://my.zakupivli.pro/remote/dispatcher/state_purchase_view/48395451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74587</cp:lastModifiedBy>
  <dcterms:created xsi:type="dcterms:W3CDTF">2025-01-17T14:07:18Z</dcterms:created>
  <dcterms:modified xsi:type="dcterms:W3CDTF">2025-01-17T12:12:04Z</dcterms:modified>
  <cp:category/>
</cp:coreProperties>
</file>