
<file path=[Content_Types].xml><?xml version="1.0" encoding="utf-8"?>
<Types xmlns="http://schemas.openxmlformats.org/package/2006/content-types">
  <Override ContentType="application/vnd.openxmlformats-officedocument.theme+xml" PartName="/xl/theme/theme1.xml"/>
  <Override ContentType="application/vnd.openxmlformats-officedocument.spreadsheetml.styles+xml" PartName="/xl/styles.xml"/>
  <Default ContentType="application/vnd.openxmlformats-package.relationships+xml" Extension="rels"/>
  <Default ContentType="application/xml" Extension="xml"/>
  <Default ContentType="image/png" Extension="png"/>
  <Default ContentType="application/vnd.openxmlformats-officedocument.vmlDrawing" Extension="vml"/>
  <Override ContentType="application/vnd.openxmlformats-officedocument.spreadsheetml.sheet.main+xml" PartName="/xl/workbook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PartName="/xl/worksheets/sheet1.xml" ContentType="application/vnd.openxmlformats-officedocument.spreadsheetml.worksheet+xml"/>
</Types>
</file>

<file path=_rels/.rels><ns0:Relationships xmlns:ns0="http://schemas.openxmlformats.org/package/2006/relationships">
  <ns0:Relationship Id="rId1" Target="xl/workbook.xml" Type="http://schemas.openxmlformats.org/officeDocument/2006/relationships/officeDocument"/>
  <ns0:Relationship Id="rId2" Target="docProps/core.xml" Type="http://schemas.openxmlformats.org/package/2006/relationships/metadata/core-properties"/>
  <ns0:Relationship Id="rId3" Target="docProps/app.xml" Type="http://schemas.openxmlformats.org/officeDocument/2006/relationships/extended-properties"/>
</ns0:Relationships>

</file>

<file path=xl/workbook.xml><?xml version="1.0" encoding="utf-8"?>
<s:workbook xmlns:s="http://schemas.openxmlformats.org/spreadsheetml/2006/main">
  <s:fileVersion appName="xl" lastEdited="4" lowestEdited="4" rupBuild="4505"/>
  <s:workbookPr defaultThemeVersion="124226" codeName="ThisWorkbook"/>
  <s:bookViews>
    <s:workbookView activeTab="0" autoFilterDateGrouping="1" firstSheet="0" minimized="0" showHorizontalScroll="1" showSheetTabs="1" showVerticalScroll="1" tabRatio="600" visibility="visible"/>
  </s:bookViews>
  <s:sheets>
    <s:sheet xmlns:r="http://schemas.openxmlformats.org/officeDocument/2006/relationships" name="Sheet" sheetId="1" r:id="rId1"/>
  </s:sheets>
  <s:definedNames>
    <s:definedName name="_xlnm._FilterDatabase" localSheetId="0" hidden="1">'Sheet'!$A$4:$AD$22</s:definedName>
  </s:definedNames>
  <s:calcPr calcId="124519" calcMode="auto" fullCalcOnLoad="1"/>
</s:workbook>
</file>

<file path=xl/sharedStrings.xml><?xml version="1.0" encoding="utf-8"?>
<sst xmlns="http://schemas.openxmlformats.org/spreadsheetml/2006/main" uniqueCount="122">
  <si>
    <t/>
  </si>
  <si>
    <t>% зниження</t>
  </si>
  <si>
    <t>00012925</t>
  </si>
  <si>
    <t>1-2023</t>
  </si>
  <si>
    <t>1-2023-МЕД</t>
  </si>
  <si>
    <t>1-2023-ФАРМ</t>
  </si>
  <si>
    <t>1-OП</t>
  </si>
  <si>
    <t>1-ПБ</t>
  </si>
  <si>
    <t>14282640</t>
  </si>
  <si>
    <t>19087191</t>
  </si>
  <si>
    <t>1999</t>
  </si>
  <si>
    <t>2-2023</t>
  </si>
  <si>
    <t>23 БМ</t>
  </si>
  <si>
    <t>2676305397</t>
  </si>
  <si>
    <t>3-2023</t>
  </si>
  <si>
    <t>30115243</t>
  </si>
  <si>
    <t>33140000-3 - Медичні матеріали</t>
  </si>
  <si>
    <t>33600000-6 - Фармацевтична продукція</t>
  </si>
  <si>
    <t>34588401</t>
  </si>
  <si>
    <t>3500611434</t>
  </si>
  <si>
    <t>36216548</t>
  </si>
  <si>
    <t>36367992</t>
  </si>
  <si>
    <t>4-2023</t>
  </si>
  <si>
    <t>41682253</t>
  </si>
  <si>
    <t>48440000-4 - Пакети програмного забезпечення для фінансового аналізу та бухгалтерського обліку</t>
  </si>
  <si>
    <t>48620000-0 - Операційні системи</t>
  </si>
  <si>
    <t>5-2023</t>
  </si>
  <si>
    <t>6-2023</t>
  </si>
  <si>
    <t>66510000-8 - Страхові послуги</t>
  </si>
  <si>
    <t>72250000-2 - Послуги, пов’язані із системами та підтримкою</t>
  </si>
  <si>
    <t>79130000-4 - Юридичні послуги, пов’язані з оформленням і засвідченням документів</t>
  </si>
  <si>
    <t>79980000-7 - Послуги з передплати друкованих видань</t>
  </si>
  <si>
    <t>79990000-0 - Різні послуги, пов’язані з діловою сферою</t>
  </si>
  <si>
    <t>80510000-2 - Послуги з професійної підготовки спеціалістів</t>
  </si>
  <si>
    <t>80550000-4 - Послуги з професійної підготовки у сфері безпеки</t>
  </si>
  <si>
    <t>: Інформаційно-консультативні послуги з супроводження ПЗ «M.E.Doc у 2023 році</t>
  </si>
  <si>
    <t>FO-01692658</t>
  </si>
  <si>
    <t>MEIS-3631</t>
  </si>
  <si>
    <t>UA-2023-01-11-002199-a</t>
  </si>
  <si>
    <t>UA-2023-01-26-004366-a</t>
  </si>
  <si>
    <t>UA-2023-05-01-011118-a</t>
  </si>
  <si>
    <t>UA-2023-05-04-000588-a</t>
  </si>
  <si>
    <t>UA-2023-05-08-000613-a</t>
  </si>
  <si>
    <t>UA-2023-06-23-002674-a</t>
  </si>
  <si>
    <t>UA-2023-07-13-003210-a</t>
  </si>
  <si>
    <t>UA-2023-07-13-003510-a</t>
  </si>
  <si>
    <t>UA-2023-08-22-005780-a</t>
  </si>
  <si>
    <t>UA-2023-08-22-006752-a</t>
  </si>
  <si>
    <t>UA-2023-11-17-008321-a</t>
  </si>
  <si>
    <t>UA-2023-11-25-000792-a</t>
  </si>
  <si>
    <t>UA-2023-12-07-007285-a</t>
  </si>
  <si>
    <t>UA-2023-12-07-021027-a</t>
  </si>
  <si>
    <t>UA-2023-12-15-005810-a</t>
  </si>
  <si>
    <t>UA-2023-12-21-017950-a</t>
  </si>
  <si>
    <t>UA-2023-12-28-004435-a</t>
  </si>
  <si>
    <t>UA-2023-12-28-004567-a</t>
  </si>
  <si>
    <t>UAH</t>
  </si>
  <si>
    <t>report-feedback@zakupivli.pro</t>
  </si>
  <si>
    <t>ЄДРПОУ переможця</t>
  </si>
  <si>
    <t>Ідентифікатор закупівлі</t>
  </si>
  <si>
    <t>Бедрій Роман Олександрович</t>
  </si>
  <si>
    <t>ВСЕУКРАЇНСЬКА ГРОМАДСЬКА ОРГАНІЗАЦІЯ "ФЕДЕРАЦІЯ ХОКЕЮ УКРАЇНИ"</t>
  </si>
  <si>
    <t>Валюта</t>
  </si>
  <si>
    <t>Всі учасники закупки</t>
  </si>
  <si>
    <t>Відшкодування витрат на добові  16 чол. (1 тренер-викладач та 15 дітей-спортсменів під час Чемпіонату України з хокею з шайбою серед юніорів 2006-2008р.н. у м. Київ 20.04.2023-23.04.2023)</t>
  </si>
  <si>
    <t>Відшкодування витрат на добові та проживання  11 чоловік під час Всеукраїнських змагань з хокею серед юнаків в сезоні 2023-2024 років у віковій категорії спортсменів 2015-2016 років народження  м. Одеса 14.12.2023-16.12.2023</t>
  </si>
  <si>
    <t>Відшкодування витрат на добові та проживання  18 чол. (1 тренер-викладач та 17 дітей-спортсменів під час Всеукраїнських змагань з хокею серед юнаків в сезоні 2023-2024 років у віковій категорії спортсменів 2011-2012 років народження "ДНІПРО-1" у м. Кременчук з 18.11.203-19.11.2023</t>
  </si>
  <si>
    <t>Відшкодування витрат на добові та проживання  32 чол. (1 тренер-викладач та 31 дитина-спортсмен під час Чемпіонату України з хокею з шайбою у віковій категорії 2011-2012р.н. у м. Кременчук 28.04.2023-30.04.2023)</t>
  </si>
  <si>
    <t>Відшкодування витрат на добові та проживання  дітей-спортсменів відділення хокею з шайбою під час дитячо-юнацького турніру по хокею з шайбою серед дітей 2013-2014 років народження м.БОГУСЛАВ 16.12.2023-18.12.2023</t>
  </si>
  <si>
    <t>Відшкодування витрат на добові, проїзд та проживання  10 чол. (1 тренер-викладач та 9 дітей-спортсменів під час Чемпіонату України з хокею з шайбою серед юніорів сезону 2023-2024 років "ДНІПРО" 2007-2008 р.н. у м. Київ 11.11.2023-12.11.2023</t>
  </si>
  <si>
    <t>ДГП23-239</t>
  </si>
  <si>
    <t>ДГП24-17</t>
  </si>
  <si>
    <t>Дата закінчення процедури</t>
  </si>
  <si>
    <t>Дата проведення аукціону або розгляду</t>
  </si>
  <si>
    <t>Дата публікації закупівлі</t>
  </si>
  <si>
    <t>Закупівля без використання електронної системи</t>
  </si>
  <si>
    <t>Звіт створено 24 січня в 11:52 з використанням http://zakupivli.pro</t>
  </si>
  <si>
    <t>Класифікатор</t>
  </si>
  <si>
    <t>Комунальний заклад вищої освіти "Дніпровська академія неперервної освіти" Дніпровської обласної ради</t>
  </si>
  <si>
    <t>Кількість запрошених постачальників</t>
  </si>
  <si>
    <t>Кількість одиниць</t>
  </si>
  <si>
    <t>Кількість учасників аукціону</t>
  </si>
  <si>
    <t>М-04/445</t>
  </si>
  <si>
    <t>МІНІСТЕРСТВО ОХОРОНИ ЗДОРОВ'Я УКРАЇНИ</t>
  </si>
  <si>
    <t>МАКСИМОВ ЄВГЕН АНАТОЛІЙОВИЧ</t>
  </si>
  <si>
    <t>Назва потенційного переможця (з найменшою ціною)</t>
  </si>
  <si>
    <t>Назва товару</t>
  </si>
  <si>
    <t>Номер договору</t>
  </si>
  <si>
    <t>Очікувана вартість, грн</t>
  </si>
  <si>
    <t>Очікувана вартість, одиниця.</t>
  </si>
  <si>
    <t>ПРИВАТНЕ АКЦІОНЕРНЕ ТОВАРИСТВО "СТРАХОВА ГРУПА "ТАС"</t>
  </si>
  <si>
    <t>ПРИВАТНЕ ПІДПРИЄМСТВО "АКБАРС"</t>
  </si>
  <si>
    <t>Передплата періодичного видання "ГАЗЕТА "НАШЕ МІСТО" з додатками на 2023 рік за рахунок бюджету загального фонду Дніпровської міської територіальної громади</t>
  </si>
  <si>
    <t>Передплата періодичного видання "ГАЗЕТА "НАШЕ МІСТО" з додатками на 2024 рік за рахунок бюджету загального фонду Дніпровської міської територіальної громади</t>
  </si>
  <si>
    <t>Посилання на тендер</t>
  </si>
  <si>
    <t xml:space="preserve">Послуги з навчання за курсом «Охорона праці та безпека життєдіяльності»з отриманням посвідчення та свідоцтва - 3 працівника КПНЗ "МДЮСШ із зимових видів спорту" ДМР у відповідності до ст.18 Закону України "Про охорону праці"
</t>
  </si>
  <si>
    <t xml:space="preserve">Послуги з навчання за курсом«Пожежна безпека» з отриманням посвідчення - 1 працівник КПНЗ "МДЮСШ із зимових видів спорту" ДМР згідно вимог Кодексу цивільного захисту України та р. ІІ п.2 наказу Міністерства внутрішніх справ України від 30.12.2014 №1417 "Про затвердження Правил пожежної безпеки України"
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</si>
  <si>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</si>
  <si>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</si>
  <si>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</si>
  <si>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Статус</t>
  </si>
  <si>
    <t>Статус договору</t>
  </si>
  <si>
    <t>Сума зниження грн</t>
  </si>
  <si>
    <t>ТОВ "ХОЛДИНГ "ПОЖЕЖНА БЕЗПЕКА ТА НС"</t>
  </si>
  <si>
    <t>ТОВАРИСТВО З ОБМЕЖЕНОЮ ВІДПОВІДАЛЬНІСТЮ "ГАЗЕТА "НАШЕ МІСТО"</t>
  </si>
  <si>
    <t>ТОВАРИСТВО З ОБМЕЖЕНОЮ ВІДПОВІДАЛЬНІСТЮ "ЦЕНТР ІНФОРМАЦІЙНИХ І АНАЛІТИЧНИХ ТЕХНОЛОГІЙ"</t>
  </si>
  <si>
    <t>Тип процедури</t>
  </si>
  <si>
    <t>Укладення договору до</t>
  </si>
  <si>
    <t>Укладення договору з</t>
  </si>
  <si>
    <t>Фактична сума договору</t>
  </si>
  <si>
    <t>Фактичний переможець</t>
  </si>
  <si>
    <t>Якщо ви маєте пропозицію чи побажання щодо покращення цього звіту, напишіть нам, будь ласка:</t>
  </si>
  <si>
    <t>завершено</t>
  </si>
  <si>
    <t>закритий</t>
  </si>
  <si>
    <t>оплата за ліцензію на провадження господарської діяльності з медичної практики: місце провадження діяльності:Дніпропетровська область, м. Дніпро, вул. Набережна Заводська, буд.53 каб.118, за спеціальністю: загальна практика - сімейна медицина; за спеціальністю молодших спеціалістів з медичною освітою: сестринська справа згідно заяви від 10.11.2023 №1800/0/63-23 (медичний кабінет КПНЗ "МДЮСШ із зимових видів спорту" ДМР)</t>
  </si>
  <si>
    <t>послуги добровільного страхування орендованого майна відповідно до Закону України "Про страхування", Правил добровільного страхування від вогневих ризиків та ризиків стихійних явищ від 15.10.2008р., орендованого майна розташованого за адресою: Дніпропетровсьа область, м. Дніпро, вул. Набережна Заводська, буд.53 згідно умов договору Оренди №37-ДПА/22 від 27.09.20220 року. Довідка змін до кошторису на 2023 рік,  №153 від 05.12.2023</t>
  </si>
  <si>
    <t>послуги добровільного страхування орендованого нежитлового майна відповідно до Закону України "Про страхування", Правил добровільного страхування від вогневих ризиків та ризиків стихійних явищ від 15.10.2008р., орендованого майна розташованого за адресою: Дніпропетровсьа область, м. Дніпро, вул. Набережна Заводська, буд.53 згідно умов договору Оренди №2312-ДРА/18 від 06.07.2018 року. Довідка змін до кошторису на 2023 рік,  №153 від 05.12.2023</t>
  </si>
  <si>
    <t>послуги з обслуговування програмного забезпечення ЄІСУБМ у 2023 році</t>
  </si>
  <si>
    <t>придбання медичних матеріалів для потреб Комунального позашкільного навчального закладу "Міська дитячо-юнацька спортивна школа із зимових видів спорту" Дніпровської міської ради за рахунок загального фонду бюджету Дніпровської міської територіальної громади у 2023 році</t>
  </si>
  <si>
    <t>придбання фармацевтичної продукції для портреб Комунального позашкільного навчального закладу "Міська дитячо-юнацька спортивна школа із зимових видів спорту" Дніпровської міської ради за рахунок загального фонду бюджету Дніпровської міської територіальної громади у 2023 році</t>
  </si>
  <si>
    <t>супровід та оновлення пакетів програмного продукту ИС-ПРО у 2023 році</t>
  </si>
  <si>
    <t>№</t>
  </si>
</sst>
</file>

<file path=xl/styles.xml><?xml version="1.0" encoding="utf-8"?>
<styleSheet xmlns="http://schemas.openxmlformats.org/spreadsheetml/2006/main">
  <numFmts count="2">
    <numFmt numFmtId="165" formatCode="yyyy-mm-dd"/>
    <numFmt numFmtId="166" formatCode="dd.mm.yyyy"/>
  </numFmts>
  <fonts count="4">
    <font>
      <sz val="11"/>
      <color theme="1"/>
      <name val="Calibri"/>
      <family val="2"/>
      <scheme val="minor"/>
    </font>
    <font>
      <sz val="10.0"/>
      <color rgb="00000000"/>
      <name val="Calibri"/>
      <family val="2"/>
    </font>
    <font>
      <sz val="10.0"/>
      <color rgb="0000FF"/>
      <name val="Calibri"/>
      <family val="2"/>
    </font>
    <font>
      <sz val="10.0"/>
      <color rgb="FFFFFF"/>
      <name val="Calibri"/>
      <family val="2"/>
      <b/>
    </font>
  </fonts>
  <fills count="3">
    <fill>
      <patternFill patternType="none"/>
    </fill>
    <fill>
      <patternFill patternType="gray125"/>
    </fill>
    <fill>
      <patternFill patternType="solid">
        <fgColor rgb="008000"/>
      </patternFill>
    </fill>
  </fills>
  <borders count="2">
    <border>
      <left/>
      <right/>
      <top/>
      <bottom/>
      <diagonal/>
    </border>
    <border>
      <left style="medium">
        <color rgb="FFFFFF"/>
      </left>
      <right style="medium">
        <color rgb="FFFFFF"/>
      </right>
      <top style="medium">
        <color rgb="FFFFFF"/>
      </top>
      <bottom style="medium">
        <color rgb="FFFFFF"/>
      </bottom>
      <diagonal/>
    </border>
  </borders>
  <cellStyleXfs count="1">
    <xf numFmtId="0" fontId="0" fillId="0" borderId="0"/>
  </cellStyleXfs>
  <cellXfs count="11">
    <xf numFmtId="0" fontId="0" fillId="0" xfId="0" borderId="0"/>
    <xf numFmtId="0" fontId="1" fillId="0" xfId="0" borderId="0" applyFont="1"/>
    <xf numFmtId="0" fontId="2" fillId="0" xfId="0" borderId="0" applyFont="1"/>
    <xf numFmtId="0" fontId="3" fillId="2" xfId="0" borderId="1" applyFont="1" applyBorder="1" applyFill="1" applyAlignment="1">
      <alignment horizontal="center" wrapText="1"/>
    </xf>
    <xf numFmtId="1" fontId="1" fillId="0" xfId="0" borderId="0" applyFont="1" applyNumberFormat="1"/>
    <xf numFmtId="0" fontId="1" fillId="0" xfId="0" borderId="0" applyFont="1" applyAlignment="1">
      <alignment wrapText="1"/>
    </xf>
    <xf numFmtId="165" fontId="0" fillId="0" xfId="0" borderId="0" applyNumberFormat="1"/>
    <xf numFmtId="166" fontId="1" fillId="0" xfId="0" borderId="0" applyFont="1" applyNumberFormat="1"/>
    <xf numFmtId="4" fontId="1" fillId="0" xfId="0" borderId="0" applyFont="1" applyNumberFormat="1"/>
    <xf numFmtId="0" fontId="2" fillId="0" xfId="0" border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ns0:Relationships xmlns:ns0="http://schemas.openxmlformats.org/package/2006/relationships">
  <ns0:Relationship Id="rId1" Target="worksheets/sheet1.xml" Type="http://schemas.openxmlformats.org/officeDocument/2006/relationships/worksheet"/>
  <ns0:Relationship Id="rId2" Target="sharedStrings.xml" Type="http://schemas.openxmlformats.org/officeDocument/2006/relationships/sharedStrings"/>
  <ns0:Relationship Id="rId3" Target="styles.xml" Type="http://schemas.openxmlformats.org/officeDocument/2006/relationships/styles"/>
  <ns0:Relationship Id="rId4" Target="theme/theme1.xml" Type="http://schemas.openxmlformats.org/officeDocument/2006/relationships/theme"/>
</ns0: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ns0:Relationships xmlns:ns0="http://schemas.openxmlformats.org/package/2006/relationships">
  <ns0:Relationship Id="rId1" Type="http://schemas.openxmlformats.org/officeDocument/2006/relationships/hyperlink" Target="mailto:report-feedback@zakupivli.pro" TargetMode="External"/>
  <ns0:Relationship Id="rId2" Type="http://schemas.openxmlformats.org/officeDocument/2006/relationships/hyperlink" Target="https://my.zakupivli.pro/cabinet/purchases/state_purchase/view/39993609" TargetMode="External"/>
  <ns0:Relationship Id="rId3" Type="http://schemas.openxmlformats.org/officeDocument/2006/relationships/hyperlink" Target="https://my.zakupivli.pro/cabinet/purchases/state_purchase/view/40357639" TargetMode="External"/>
  <ns0:Relationship Id="rId4" Type="http://schemas.openxmlformats.org/officeDocument/2006/relationships/hyperlink" Target="https://my.zakupivli.pro/cabinet/purchases/state_purchase/view/42289855" TargetMode="External"/>
  <ns0:Relationship Id="rId5" Type="http://schemas.openxmlformats.org/officeDocument/2006/relationships/hyperlink" Target="https://my.zakupivli.pro/cabinet/purchases/state_purchase/view/42355641" TargetMode="External"/>
  <ns0:Relationship Id="rId6" Type="http://schemas.openxmlformats.org/officeDocument/2006/relationships/hyperlink" Target="https://my.zakupivli.pro/cabinet/purchases/state_purchase/view/42418327" TargetMode="External"/>
  <ns0:Relationship Id="rId7" Type="http://schemas.openxmlformats.org/officeDocument/2006/relationships/hyperlink" Target="https://my.zakupivli.pro/cabinet/purchases/state_purchase/view/43511090" TargetMode="External"/>
  <ns0:Relationship Id="rId8" Type="http://schemas.openxmlformats.org/officeDocument/2006/relationships/hyperlink" Target="https://my.zakupivli.pro/cabinet/purchases/state_purchase/view/43897557" TargetMode="External"/>
  <ns0:Relationship Id="rId9" Type="http://schemas.openxmlformats.org/officeDocument/2006/relationships/hyperlink" Target="https://my.zakupivli.pro/cabinet/purchases/state_purchase/view/43898153" TargetMode="External"/>
  <ns0:Relationship Id="rId10" Type="http://schemas.openxmlformats.org/officeDocument/2006/relationships/hyperlink" Target="https://my.zakupivli.pro/cabinet/purchases/state_purchase/view/44673717" TargetMode="External"/>
  <ns0:Relationship Id="rId11" Type="http://schemas.openxmlformats.org/officeDocument/2006/relationships/hyperlink" Target="https://my.zakupivli.pro/cabinet/purchases/state_purchase/view/44675957" TargetMode="External"/>
  <ns0:Relationship Id="rId12" Type="http://schemas.openxmlformats.org/officeDocument/2006/relationships/hyperlink" Target="https://my.zakupivli.pro/cabinet/purchases/state_purchase/view/46761543" TargetMode="External"/>
  <ns0:Relationship Id="rId13" Type="http://schemas.openxmlformats.org/officeDocument/2006/relationships/hyperlink" Target="https://my.zakupivli.pro/cabinet/purchases/state_purchase/view/46991794" TargetMode="External"/>
  <ns0:Relationship Id="rId14" Type="http://schemas.openxmlformats.org/officeDocument/2006/relationships/hyperlink" Target="https://my.zakupivli.pro/cabinet/purchases/state_purchase/view/47358046" TargetMode="External"/>
  <ns0:Relationship Id="rId15" Type="http://schemas.openxmlformats.org/officeDocument/2006/relationships/hyperlink" Target="https://my.zakupivli.pro/cabinet/purchases/state_purchase/view/47388560" TargetMode="External"/>
  <ns0:Relationship Id="rId16" Type="http://schemas.openxmlformats.org/officeDocument/2006/relationships/hyperlink" Target="https://my.zakupivli.pro/cabinet/purchases/state_purchase/view/47670616" TargetMode="External"/>
  <ns0:Relationship Id="rId17" Type="http://schemas.openxmlformats.org/officeDocument/2006/relationships/hyperlink" Target="https://my.zakupivli.pro/cabinet/purchases/state_purchase/view/47918279" TargetMode="External"/>
  <ns0:Relationship Id="rId18" Type="http://schemas.openxmlformats.org/officeDocument/2006/relationships/hyperlink" Target="https://my.zakupivli.pro/cabinet/purchases/state_purchase/view/48096261" TargetMode="External"/>
  <ns0:Relationship Id="rId19" Type="http://schemas.openxmlformats.org/officeDocument/2006/relationships/hyperlink" Target="https://my.zakupivli.pro/cabinet/purchases/state_purchase/view/48096548" TargetMode="External"/>
</ns0:Relationships>
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1" summaryRight="1"/>
  </sheetPr>
  <dimension ref="A1:AD23"/>
  <sheetViews>
    <sheetView workbookViewId="0">
      <pane ySplit="4" topLeftCell="A5" activePane="bottomLeft" state="frozen"/>
      <selection pane="bottomLeft" activeCell="A1" sqref="A1"/>
    </sheetView>
  </sheetViews>
  <sheetFormatPr defaultRowHeight="15" baseColWidth="10"/>
  <cols>
    <col width="10" min="1" max="1"/>
    <col width="25" min="2" max="2"/>
    <col width="45" min="3" max="3"/>
    <col width="45" min="4" max="4"/>
    <col width="45" min="5" max="5"/>
    <col width="20" min="6" max="6"/>
    <col width="20" min="7" max="7"/>
    <col width="20" min="8" max="8"/>
    <col width="10" min="9" max="9"/>
    <col width="10" min="10" max="10"/>
    <col width="25" min="11" max="11"/>
    <col width="25" min="12" max="12"/>
    <col width="25" min="13" max="13"/>
    <col width="25" min="14" max="14"/>
    <col width="45" min="15" max="15"/>
    <col width="25" min="16" max="16"/>
    <col width="15" min="17" max="17"/>
    <col width="45" min="18" max="18"/>
    <col width="20" min="19" max="19"/>
    <col width="30" min="20" max="20"/>
    <col width="20" min="21" max="21"/>
    <col width="20" min="22" max="22"/>
    <col width="20" min="23" max="23"/>
    <col width="20" min="24" max="24"/>
    <col width="25" min="25" max="25"/>
    <col width="10" min="26" max="26"/>
    <col width="20" min="27" max="27"/>
    <col width="20" min="28" max="28"/>
    <col width="20" min="29" max="29"/>
    <col width="50" min="30" max="30"/>
  </cols>
  <sheetData>
    <row r="1" spans="1:30">
      <c r="A1" t="s" s="1">
        <v>111</v>
      </c>
    </row>
    <row r="2" spans="1:30">
      <c r="A2" t="s" s="2">
        <v>57</v>
      </c>
    </row>
    <row r="4" spans="1:30">
      <c r="A4" t="s" s="3">
        <v>121</v>
      </c>
      <c r="B4" t="s" s="3">
        <v>59</v>
      </c>
      <c r="C4" t="s" s="3">
        <v>86</v>
      </c>
      <c r="D4" t="s" s="3">
        <v>77</v>
      </c>
      <c r="E4" t="s" s="3">
        <v>106</v>
      </c>
      <c r="F4" t="s" s="3">
        <v>74</v>
      </c>
      <c r="G4" t="s" s="3">
        <v>73</v>
      </c>
      <c r="H4" t="s" s="3">
        <v>72</v>
      </c>
      <c r="I4" t="s" s="3">
        <v>81</v>
      </c>
      <c r="J4" t="s" s="3">
        <v>80</v>
      </c>
      <c r="K4" t="s" s="3">
        <v>88</v>
      </c>
      <c r="L4" t="s" s="3">
        <v>89</v>
      </c>
      <c r="M4" t="s" s="3">
        <v>98</v>
      </c>
      <c r="N4" t="s" s="3">
        <v>99</v>
      </c>
      <c r="O4" t="s" s="3">
        <v>85</v>
      </c>
      <c r="P4" t="s" s="3">
        <v>102</v>
      </c>
      <c r="Q4" t="s" s="3">
        <v>1</v>
      </c>
      <c r="R4" t="s" s="3">
        <v>110</v>
      </c>
      <c r="S4" t="s" s="3">
        <v>58</v>
      </c>
      <c r="T4" t="s" s="3">
        <v>94</v>
      </c>
      <c r="U4" t="s" s="3">
        <v>100</v>
      </c>
      <c r="V4" t="s" s="3">
        <v>79</v>
      </c>
      <c r="W4" t="s" s="3">
        <v>97</v>
      </c>
      <c r="X4" t="s" s="3">
        <v>87</v>
      </c>
      <c r="Y4" t="s" s="3">
        <v>109</v>
      </c>
      <c r="Z4" t="s" s="3">
        <v>62</v>
      </c>
      <c r="AA4" t="s" s="3">
        <v>101</v>
      </c>
      <c r="AB4" t="s" s="3">
        <v>108</v>
      </c>
      <c r="AC4" t="s" s="3">
        <v>107</v>
      </c>
      <c r="AD4" t="s" s="3">
        <v>63</v>
      </c>
    </row>
    <row r="5" spans="1:30">
      <c r="A5" t="n" s="4">
        <v>1</v>
      </c>
      <c r="B5" t="s" s="1">
        <v>38</v>
      </c>
      <c r="C5" t="s" s="5">
        <v>117</v>
      </c>
      <c r="D5" t="s" s="1">
        <v>29</v>
      </c>
      <c r="E5" t="s" s="1">
        <v>75</v>
      </c>
      <c r="F5" t="n" s="7">
        <v>44937.0</v>
      </c>
      <c r="G5" t="s" s="1"/>
      <c r="H5" t="n" s="7">
        <v>44937.0</v>
      </c>
      <c r="I5" t="n" s="4">
        <v>1</v>
      </c>
      <c r="J5" t="n" s="8">
        <v>12.000000000000</v>
      </c>
      <c r="K5" t="n" s="8">
        <v>5760.00</v>
      </c>
      <c r="L5" t="n" s="8">
        <v>4.8E+2</v>
      </c>
      <c r="M5" t="n" s="8">
        <v>5760.000</v>
      </c>
      <c r="N5" t="n" s="8">
        <v>4.8E+2</v>
      </c>
      <c r="O5" t="s" s="5">
        <v>105</v>
      </c>
      <c r="P5" t="n" s="8">
        <v>0.000</v>
      </c>
      <c r="Q5" t="n" s="8">
        <v>0.00</v>
      </c>
      <c r="R5" t="s" s="1">
        <v>105</v>
      </c>
      <c r="S5" t="s" s="1">
        <v>20</v>
      </c>
      <c r="T5" s="9">
        <f>HYPERLINK("https://my.zakupivli.pro/cabinet/purchases/state_purchase/view/39993609")</f>
        <v/>
      </c>
      <c r="U5" t="s" s="1">
        <v>112</v>
      </c>
      <c r="V5" t="n" s="4">
        <v>0</v>
      </c>
      <c r="W5" t="s" s="1"/>
      <c r="X5" t="s" s="1">
        <v>12</v>
      </c>
      <c r="Y5" t="n" s="8">
        <v>5760.0</v>
      </c>
      <c r="Z5" t="s" s="1">
        <v>56</v>
      </c>
      <c r="AA5" t="s" s="1">
        <v>113</v>
      </c>
      <c r="AB5" t="s" s="1"/>
      <c r="AC5" t="s" s="1"/>
      <c r="AD5" t="s" s="1"/>
    </row>
    <row r="6" spans="1:30">
      <c r="A6" t="n" s="4">
        <v>2</v>
      </c>
      <c r="B6" t="s" s="1">
        <v>39</v>
      </c>
      <c r="C6" t="s" s="5">
        <v>92</v>
      </c>
      <c r="D6" t="s" s="1">
        <v>31</v>
      </c>
      <c r="E6" t="s" s="1">
        <v>75</v>
      </c>
      <c r="F6" t="n" s="7">
        <v>44952.0</v>
      </c>
      <c r="G6" t="s" s="1"/>
      <c r="H6" t="n" s="7">
        <v>44952.0</v>
      </c>
      <c r="I6" t="n" s="4">
        <v>1</v>
      </c>
      <c r="J6" t="n" s="8">
        <v>52.000000000000</v>
      </c>
      <c r="K6" t="n" s="8">
        <v>1224.08</v>
      </c>
      <c r="L6" t="n" s="8">
        <v>23.54</v>
      </c>
      <c r="M6" t="n" s="8">
        <v>1224.080</v>
      </c>
      <c r="N6" t="n" s="8">
        <v>23.54</v>
      </c>
      <c r="O6" t="s" s="5">
        <v>104</v>
      </c>
      <c r="P6" t="n" s="8">
        <v>0.000</v>
      </c>
      <c r="Q6" t="n" s="8">
        <v>0.00</v>
      </c>
      <c r="R6" t="s" s="1">
        <v>104</v>
      </c>
      <c r="S6" t="s" s="1">
        <v>9</v>
      </c>
      <c r="T6" s="9">
        <f>HYPERLINK("https://my.zakupivli.pro/cabinet/purchases/state_purchase/view/40357639")</f>
        <v/>
      </c>
      <c r="U6" t="s" s="1">
        <v>112</v>
      </c>
      <c r="V6" t="n" s="4">
        <v>0</v>
      </c>
      <c r="W6" t="s" s="1"/>
      <c r="X6" t="s" s="1">
        <v>70</v>
      </c>
      <c r="Y6" t="n" s="8">
        <v>1224.08</v>
      </c>
      <c r="Z6" t="s" s="1">
        <v>56</v>
      </c>
      <c r="AA6" t="s" s="1">
        <v>113</v>
      </c>
      <c r="AB6" t="s" s="1"/>
      <c r="AC6" t="s" s="1"/>
      <c r="AD6" t="s" s="1"/>
    </row>
    <row r="7" spans="1:30">
      <c r="A7" t="n" s="4">
        <v>3</v>
      </c>
      <c r="B7" t="s" s="1">
        <v>40</v>
      </c>
      <c r="C7" t="s" s="5">
        <v>64</v>
      </c>
      <c r="D7" t="s" s="1">
        <v>32</v>
      </c>
      <c r="E7" t="s" s="1">
        <v>75</v>
      </c>
      <c r="F7" t="n" s="7">
        <v>45047.0</v>
      </c>
      <c r="G7" t="s" s="1"/>
      <c r="H7" t="n" s="7">
        <v>45047.0</v>
      </c>
      <c r="I7" t="n" s="4">
        <v>1</v>
      </c>
      <c r="J7" t="n" s="8">
        <v>16.000000000000</v>
      </c>
      <c r="K7" t="n" s="8">
        <v>19200.00</v>
      </c>
      <c r="L7" t="n" s="8">
        <v>1.2E+3</v>
      </c>
      <c r="M7" t="n" s="8">
        <v>19200.000</v>
      </c>
      <c r="N7" t="n" s="8">
        <v>1.2E+3</v>
      </c>
      <c r="O7" t="s" s="5">
        <v>61</v>
      </c>
      <c r="P7" t="n" s="8">
        <v>0.000</v>
      </c>
      <c r="Q7" t="n" s="8">
        <v>0.00</v>
      </c>
      <c r="R7" t="s" s="1">
        <v>61</v>
      </c>
      <c r="S7" t="s" s="1">
        <v>8</v>
      </c>
      <c r="T7" s="9">
        <f>HYPERLINK("https://my.zakupivli.pro/cabinet/purchases/state_purchase/view/42289855")</f>
        <v/>
      </c>
      <c r="U7" t="s" s="1">
        <v>112</v>
      </c>
      <c r="V7" t="n" s="4">
        <v>0</v>
      </c>
      <c r="W7" t="s" s="1"/>
      <c r="X7" t="s" s="1">
        <v>3</v>
      </c>
      <c r="Y7" t="n" s="8">
        <v>19200.0</v>
      </c>
      <c r="Z7" t="s" s="1">
        <v>56</v>
      </c>
      <c r="AA7" t="s" s="1">
        <v>113</v>
      </c>
      <c r="AB7" t="s" s="1"/>
      <c r="AC7" t="s" s="1"/>
      <c r="AD7" t="s" s="1"/>
    </row>
    <row r="8" spans="1:30">
      <c r="A8" t="n" s="4">
        <v>4</v>
      </c>
      <c r="B8" t="s" s="1">
        <v>41</v>
      </c>
      <c r="C8" t="s" s="5">
        <v>120</v>
      </c>
      <c r="D8" t="s" s="1">
        <v>24</v>
      </c>
      <c r="E8" t="s" s="1">
        <v>75</v>
      </c>
      <c r="F8" t="n" s="7">
        <v>45050.0</v>
      </c>
      <c r="G8" t="s" s="1"/>
      <c r="H8" t="n" s="7">
        <v>45050.0</v>
      </c>
      <c r="I8" t="n" s="4">
        <v>1</v>
      </c>
      <c r="J8" t="n" s="8">
        <v>1.000000000000</v>
      </c>
      <c r="K8" t="n" s="8">
        <v>16700.00</v>
      </c>
      <c r="L8" t="n" s="8">
        <v>1.67E+4</v>
      </c>
      <c r="M8" t="n" s="8">
        <v>16700.000</v>
      </c>
      <c r="N8" t="n" s="8">
        <v>1.67E+4</v>
      </c>
      <c r="O8" t="s" s="5">
        <v>84</v>
      </c>
      <c r="P8" t="n" s="8">
        <v>0.000</v>
      </c>
      <c r="Q8" t="n" s="8">
        <v>0.00</v>
      </c>
      <c r="R8" t="s" s="1">
        <v>84</v>
      </c>
      <c r="S8" t="s" s="1">
        <v>13</v>
      </c>
      <c r="T8" s="9">
        <f>HYPERLINK("https://my.zakupivli.pro/cabinet/purchases/state_purchase/view/42355641")</f>
        <v/>
      </c>
      <c r="U8" t="s" s="1">
        <v>112</v>
      </c>
      <c r="V8" t="n" s="4">
        <v>0</v>
      </c>
      <c r="W8" t="s" s="1"/>
      <c r="X8" t="s" s="1">
        <v>82</v>
      </c>
      <c r="Y8" t="n" s="8">
        <v>16700.0</v>
      </c>
      <c r="Z8" t="s" s="1">
        <v>56</v>
      </c>
      <c r="AA8" t="s" s="1">
        <v>113</v>
      </c>
      <c r="AB8" t="s" s="1"/>
      <c r="AC8" t="s" s="1"/>
      <c r="AD8" t="s" s="1"/>
    </row>
    <row r="9" spans="1:30">
      <c r="A9" t="n" s="4">
        <v>5</v>
      </c>
      <c r="B9" t="s" s="1">
        <v>42</v>
      </c>
      <c r="C9" t="s" s="5">
        <v>67</v>
      </c>
      <c r="D9" t="s" s="1">
        <v>32</v>
      </c>
      <c r="E9" t="s" s="1">
        <v>75</v>
      </c>
      <c r="F9" t="n" s="7">
        <v>45054.0</v>
      </c>
      <c r="G9" t="s" s="1"/>
      <c r="H9" t="n" s="7">
        <v>45054.0</v>
      </c>
      <c r="I9" t="n" s="4">
        <v>1</v>
      </c>
      <c r="J9" t="n" s="8">
        <v>32.000000000000</v>
      </c>
      <c r="K9" t="n" s="8">
        <v>57120.00</v>
      </c>
      <c r="L9" t="n" s="8">
        <v>1785</v>
      </c>
      <c r="M9" t="n" s="8">
        <v>57120.000</v>
      </c>
      <c r="N9" t="n" s="8">
        <v>1785</v>
      </c>
      <c r="O9" t="s" s="5">
        <v>61</v>
      </c>
      <c r="P9" t="n" s="8">
        <v>0.000</v>
      </c>
      <c r="Q9" t="n" s="8">
        <v>0.00</v>
      </c>
      <c r="R9" t="s" s="1">
        <v>61</v>
      </c>
      <c r="S9" t="s" s="1">
        <v>8</v>
      </c>
      <c r="T9" s="9">
        <f>HYPERLINK("https://my.zakupivli.pro/cabinet/purchases/state_purchase/view/42418327")</f>
        <v/>
      </c>
      <c r="U9" t="s" s="1">
        <v>112</v>
      </c>
      <c r="V9" t="n" s="4">
        <v>0</v>
      </c>
      <c r="W9" t="s" s="1"/>
      <c r="X9" t="s" s="1">
        <v>11</v>
      </c>
      <c r="Y9" t="n" s="8">
        <v>57120.0</v>
      </c>
      <c r="Z9" t="s" s="1">
        <v>56</v>
      </c>
      <c r="AA9" t="s" s="1">
        <v>113</v>
      </c>
      <c r="AB9" t="s" s="1"/>
      <c r="AC9" t="s" s="1"/>
      <c r="AD9" t="s" s="1"/>
    </row>
    <row r="10" spans="1:30">
      <c r="A10" t="n" s="4">
        <v>6</v>
      </c>
      <c r="B10" t="s" s="1">
        <v>43</v>
      </c>
      <c r="C10" t="s" s="5">
        <v>35</v>
      </c>
      <c r="D10" t="s" s="1">
        <v>25</v>
      </c>
      <c r="E10" t="s" s="1">
        <v>75</v>
      </c>
      <c r="F10" t="n" s="7">
        <v>45100.0</v>
      </c>
      <c r="G10" t="s" s="1"/>
      <c r="H10" t="n" s="7">
        <v>45100.0</v>
      </c>
      <c r="I10" t="n" s="4">
        <v>1</v>
      </c>
      <c r="J10" t="n" s="8">
        <v>1.000000000000</v>
      </c>
      <c r="K10" t="n" s="8">
        <v>1450.00</v>
      </c>
      <c r="L10" t="n" s="8">
        <v>1.45E+3</v>
      </c>
      <c r="M10" t="n" s="8">
        <v>1450.000</v>
      </c>
      <c r="N10" t="n" s="8">
        <v>1.45E+3</v>
      </c>
      <c r="O10" t="s" s="5">
        <v>60</v>
      </c>
      <c r="P10" t="n" s="8">
        <v>0.000</v>
      </c>
      <c r="Q10" t="n" s="8">
        <v>0.00</v>
      </c>
      <c r="R10" t="s" s="1">
        <v>60</v>
      </c>
      <c r="S10" t="s" s="1">
        <v>19</v>
      </c>
      <c r="T10" s="9">
        <f>HYPERLINK("https://my.zakupivli.pro/cabinet/purchases/state_purchase/view/43511090")</f>
        <v/>
      </c>
      <c r="U10" t="s" s="1">
        <v>112</v>
      </c>
      <c r="V10" t="n" s="4">
        <v>0</v>
      </c>
      <c r="W10" t="s" s="1"/>
      <c r="X10" t="s" s="1">
        <v>37</v>
      </c>
      <c r="Y10" t="n" s="8">
        <v>1450.0</v>
      </c>
      <c r="Z10" t="s" s="1">
        <v>56</v>
      </c>
      <c r="AA10" t="s" s="1">
        <v>113</v>
      </c>
      <c r="AB10" t="s" s="1"/>
      <c r="AC10" t="s" s="1"/>
      <c r="AD10" t="s" s="1"/>
    </row>
    <row r="11" spans="1:30">
      <c r="A11" t="n" s="4">
        <v>7</v>
      </c>
      <c r="B11" t="s" s="1">
        <v>44</v>
      </c>
      <c r="C11" t="s" s="5">
        <v>95</v>
      </c>
      <c r="D11" t="s" s="1">
        <v>33</v>
      </c>
      <c r="E11" t="s" s="1">
        <v>75</v>
      </c>
      <c r="F11" t="n" s="7">
        <v>45120.0</v>
      </c>
      <c r="G11" t="s" s="1"/>
      <c r="H11" t="n" s="7">
        <v>45120.0</v>
      </c>
      <c r="I11" t="n" s="4">
        <v>1</v>
      </c>
      <c r="J11" t="n" s="8">
        <v>3.000000000000</v>
      </c>
      <c r="K11" t="n" s="8">
        <v>1500.00</v>
      </c>
      <c r="L11" t="n" s="8">
        <v>5E+2</v>
      </c>
      <c r="M11" t="n" s="8">
        <v>1500.000</v>
      </c>
      <c r="N11" t="n" s="8">
        <v>5E+2</v>
      </c>
      <c r="O11" t="s" s="5">
        <v>78</v>
      </c>
      <c r="P11" t="n" s="8">
        <v>0.000</v>
      </c>
      <c r="Q11" t="n" s="8">
        <v>0.00</v>
      </c>
      <c r="R11" t="s" s="1">
        <v>78</v>
      </c>
      <c r="S11" t="s" s="1">
        <v>23</v>
      </c>
      <c r="T11" s="9">
        <f>HYPERLINK("https://my.zakupivli.pro/cabinet/purchases/state_purchase/view/43897557")</f>
        <v/>
      </c>
      <c r="U11" t="s" s="1">
        <v>112</v>
      </c>
      <c r="V11" t="n" s="4">
        <v>0</v>
      </c>
      <c r="W11" t="s" s="1"/>
      <c r="X11" t="s" s="1">
        <v>6</v>
      </c>
      <c r="Y11" t="n" s="8">
        <v>1500.0</v>
      </c>
      <c r="Z11" t="s" s="1">
        <v>56</v>
      </c>
      <c r="AA11" t="s" s="1">
        <v>113</v>
      </c>
      <c r="AB11" t="s" s="1"/>
      <c r="AC11" t="s" s="1"/>
      <c r="AD11" t="s" s="1"/>
    </row>
    <row r="12" spans="1:30">
      <c r="A12" t="n" s="4">
        <v>8</v>
      </c>
      <c r="B12" t="s" s="1">
        <v>45</v>
      </c>
      <c r="C12" t="s" s="5">
        <v>96</v>
      </c>
      <c r="D12" t="s" s="1">
        <v>34</v>
      </c>
      <c r="E12" t="s" s="1">
        <v>75</v>
      </c>
      <c r="F12" t="n" s="7">
        <v>45120.0</v>
      </c>
      <c r="G12" t="s" s="1"/>
      <c r="H12" t="n" s="7">
        <v>45120.0</v>
      </c>
      <c r="I12" t="n" s="4">
        <v>1</v>
      </c>
      <c r="J12" t="n" s="8">
        <v>1.000000000000</v>
      </c>
      <c r="K12" t="n" s="8">
        <v>350.00</v>
      </c>
      <c r="L12" t="n" s="8">
        <v>3.5E+2</v>
      </c>
      <c r="M12" t="n" s="8">
        <v>350.000</v>
      </c>
      <c r="N12" t="n" s="8">
        <v>3.5E+2</v>
      </c>
      <c r="O12" t="s" s="5">
        <v>103</v>
      </c>
      <c r="P12" t="n" s="8">
        <v>0.000</v>
      </c>
      <c r="Q12" t="n" s="8">
        <v>0.00</v>
      </c>
      <c r="R12" t="s" s="1">
        <v>103</v>
      </c>
      <c r="S12" t="s" s="1">
        <v>18</v>
      </c>
      <c r="T12" s="9">
        <f>HYPERLINK("https://my.zakupivli.pro/cabinet/purchases/state_purchase/view/43898153")</f>
        <v/>
      </c>
      <c r="U12" t="s" s="1">
        <v>112</v>
      </c>
      <c r="V12" t="n" s="4">
        <v>0</v>
      </c>
      <c r="W12" t="s" s="1"/>
      <c r="X12" t="s" s="1">
        <v>7</v>
      </c>
      <c r="Y12" t="n" s="8">
        <v>350.0</v>
      </c>
      <c r="Z12" t="s" s="1">
        <v>56</v>
      </c>
      <c r="AA12" t="s" s="1">
        <v>113</v>
      </c>
      <c r="AB12" t="s" s="1"/>
      <c r="AC12" t="s" s="1"/>
      <c r="AD12" t="s" s="1"/>
    </row>
    <row r="13" spans="1:30">
      <c r="A13" t="n" s="4">
        <v>9</v>
      </c>
      <c r="B13" t="s" s="1">
        <v>46</v>
      </c>
      <c r="C13" t="s" s="5">
        <v>118</v>
      </c>
      <c r="D13" t="s" s="1">
        <v>16</v>
      </c>
      <c r="E13" t="s" s="1">
        <v>75</v>
      </c>
      <c r="F13" t="n" s="7">
        <v>45160.0</v>
      </c>
      <c r="G13" t="s" s="1"/>
      <c r="H13" t="n" s="7">
        <v>45160.0</v>
      </c>
      <c r="I13" t="n" s="4">
        <v>1</v>
      </c>
      <c r="J13" t="n" s="8">
        <v>588.000000000000</v>
      </c>
      <c r="K13" t="n" s="8">
        <v>2100.00</v>
      </c>
      <c r="L13" t="n" s="8">
        <v>3.571428571428571428571428571</v>
      </c>
      <c r="M13" t="n" s="8">
        <v>2100.000</v>
      </c>
      <c r="N13" t="n" s="8">
        <v>3.571428571428571428571428571</v>
      </c>
      <c r="O13" t="s" s="5">
        <v>91</v>
      </c>
      <c r="P13" t="n" s="8">
        <v>0.000</v>
      </c>
      <c r="Q13" t="n" s="8">
        <v>0.00</v>
      </c>
      <c r="R13" t="s" s="1">
        <v>91</v>
      </c>
      <c r="S13" t="s" s="1">
        <v>21</v>
      </c>
      <c r="T13" s="9">
        <f>HYPERLINK("https://my.zakupivli.pro/cabinet/purchases/state_purchase/view/44673717")</f>
        <v/>
      </c>
      <c r="U13" t="s" s="1">
        <v>112</v>
      </c>
      <c r="V13" t="n" s="4">
        <v>0</v>
      </c>
      <c r="W13" t="s" s="1"/>
      <c r="X13" t="s" s="1">
        <v>4</v>
      </c>
      <c r="Y13" t="n" s="8">
        <v>2100.0</v>
      </c>
      <c r="Z13" t="s" s="1">
        <v>56</v>
      </c>
      <c r="AA13" t="s" s="1">
        <v>113</v>
      </c>
      <c r="AB13" t="s" s="1"/>
      <c r="AC13" t="s" s="1"/>
      <c r="AD13" t="s" s="1"/>
    </row>
    <row r="14" spans="1:30">
      <c r="A14" t="n" s="4">
        <v>10</v>
      </c>
      <c r="B14" t="s" s="1">
        <v>47</v>
      </c>
      <c r="C14" t="s" s="5">
        <v>119</v>
      </c>
      <c r="D14" t="s" s="1">
        <v>17</v>
      </c>
      <c r="E14" t="s" s="1">
        <v>75</v>
      </c>
      <c r="F14" t="n" s="7">
        <v>45160.0</v>
      </c>
      <c r="G14" t="s" s="1"/>
      <c r="H14" t="n" s="7">
        <v>45160.0</v>
      </c>
      <c r="I14" t="n" s="4">
        <v>1</v>
      </c>
      <c r="J14" t="n" s="8">
        <v>94.000000000000</v>
      </c>
      <c r="K14" t="n" s="8">
        <v>11129.90</v>
      </c>
      <c r="L14" t="n" s="8">
        <v>118.4031914893617021276595745</v>
      </c>
      <c r="M14" t="n" s="8">
        <v>11129.900</v>
      </c>
      <c r="N14" t="n" s="8">
        <v>118.4031914893617021276595745</v>
      </c>
      <c r="O14" t="s" s="5">
        <v>91</v>
      </c>
      <c r="P14" t="n" s="8">
        <v>0.000</v>
      </c>
      <c r="Q14" t="n" s="8">
        <v>0.00</v>
      </c>
      <c r="R14" t="s" s="1">
        <v>91</v>
      </c>
      <c r="S14" t="s" s="1">
        <v>21</v>
      </c>
      <c r="T14" s="9">
        <f>HYPERLINK("https://my.zakupivli.pro/cabinet/purchases/state_purchase/view/44675957")</f>
        <v/>
      </c>
      <c r="U14" t="s" s="1">
        <v>112</v>
      </c>
      <c r="V14" t="n" s="4">
        <v>0</v>
      </c>
      <c r="W14" t="s" s="1"/>
      <c r="X14" t="s" s="1">
        <v>5</v>
      </c>
      <c r="Y14" t="n" s="8">
        <v>11129.9</v>
      </c>
      <c r="Z14" t="s" s="1">
        <v>56</v>
      </c>
      <c r="AA14" t="s" s="1">
        <v>113</v>
      </c>
      <c r="AB14" t="s" s="1"/>
      <c r="AC14" t="s" s="1"/>
      <c r="AD14" t="s" s="1"/>
    </row>
    <row r="15" spans="1:30">
      <c r="A15" t="n" s="4">
        <v>11</v>
      </c>
      <c r="B15" t="s" s="1">
        <v>48</v>
      </c>
      <c r="C15" t="s" s="5">
        <v>69</v>
      </c>
      <c r="D15" t="s" s="1">
        <v>32</v>
      </c>
      <c r="E15" t="s" s="1">
        <v>75</v>
      </c>
      <c r="F15" t="n" s="7">
        <v>45247.0</v>
      </c>
      <c r="G15" t="s" s="1"/>
      <c r="H15" t="n" s="7">
        <v>45247.0</v>
      </c>
      <c r="I15" t="n" s="4">
        <v>1</v>
      </c>
      <c r="J15" t="n" s="8">
        <v>10.000000000000</v>
      </c>
      <c r="K15" t="n" s="8">
        <v>19673.41</v>
      </c>
      <c r="L15" t="n" s="8">
        <v>1967.341</v>
      </c>
      <c r="M15" t="n" s="8">
        <v>19673.410</v>
      </c>
      <c r="N15" t="n" s="8">
        <v>1967.341</v>
      </c>
      <c r="O15" t="s" s="5">
        <v>61</v>
      </c>
      <c r="P15" t="n" s="8">
        <v>0.000</v>
      </c>
      <c r="Q15" t="n" s="8">
        <v>0.00</v>
      </c>
      <c r="R15" t="s" s="1">
        <v>61</v>
      </c>
      <c r="S15" t="s" s="1">
        <v>8</v>
      </c>
      <c r="T15" s="9">
        <f>HYPERLINK("https://my.zakupivli.pro/cabinet/purchases/state_purchase/view/46761543")</f>
        <v/>
      </c>
      <c r="U15" t="s" s="1">
        <v>112</v>
      </c>
      <c r="V15" t="n" s="4">
        <v>0</v>
      </c>
      <c r="W15" t="s" s="1"/>
      <c r="X15" t="s" s="1">
        <v>14</v>
      </c>
      <c r="Y15" t="n" s="8">
        <v>19673.41</v>
      </c>
      <c r="Z15" t="s" s="1">
        <v>56</v>
      </c>
      <c r="AA15" t="s" s="1">
        <v>113</v>
      </c>
      <c r="AB15" t="s" s="1"/>
      <c r="AC15" t="s" s="1"/>
      <c r="AD15" t="s" s="1"/>
    </row>
    <row r="16" spans="1:30">
      <c r="A16" t="n" s="4">
        <v>12</v>
      </c>
      <c r="B16" t="s" s="1">
        <v>49</v>
      </c>
      <c r="C16" t="s" s="5">
        <v>66</v>
      </c>
      <c r="D16" t="s" s="1">
        <v>32</v>
      </c>
      <c r="E16" t="s" s="1">
        <v>75</v>
      </c>
      <c r="F16" t="n" s="7">
        <v>45255.0</v>
      </c>
      <c r="G16" t="s" s="1"/>
      <c r="H16" t="n" s="7">
        <v>45255.0</v>
      </c>
      <c r="I16" t="n" s="4">
        <v>1</v>
      </c>
      <c r="J16" t="n" s="8">
        <v>18.000000000000</v>
      </c>
      <c r="K16" t="n" s="8">
        <v>27000.00</v>
      </c>
      <c r="L16" t="n" s="8">
        <v>1.5E+3</v>
      </c>
      <c r="M16" t="n" s="8">
        <v>27000.000</v>
      </c>
      <c r="N16" t="n" s="8">
        <v>1.5E+3</v>
      </c>
      <c r="O16" t="s" s="5">
        <v>61</v>
      </c>
      <c r="P16" t="n" s="8">
        <v>0.000</v>
      </c>
      <c r="Q16" t="n" s="8">
        <v>0.00</v>
      </c>
      <c r="R16" t="s" s="1">
        <v>61</v>
      </c>
      <c r="S16" t="s" s="1">
        <v>8</v>
      </c>
      <c r="T16" s="9">
        <f>HYPERLINK("https://my.zakupivli.pro/cabinet/purchases/state_purchase/view/46991794")</f>
        <v/>
      </c>
      <c r="U16" t="s" s="1">
        <v>112</v>
      </c>
      <c r="V16" t="n" s="4">
        <v>0</v>
      </c>
      <c r="W16" t="s" s="1"/>
      <c r="X16" t="s" s="1">
        <v>22</v>
      </c>
      <c r="Y16" t="n" s="8">
        <v>27000.0</v>
      </c>
      <c r="Z16" t="s" s="1">
        <v>56</v>
      </c>
      <c r="AA16" t="s" s="1">
        <v>113</v>
      </c>
      <c r="AB16" t="s" s="1"/>
      <c r="AC16" t="s" s="1"/>
      <c r="AD16" t="s" s="1"/>
    </row>
    <row r="17" spans="1:30">
      <c r="A17" t="n" s="4">
        <v>13</v>
      </c>
      <c r="B17" t="s" s="1">
        <v>50</v>
      </c>
      <c r="C17" t="s" s="5">
        <v>114</v>
      </c>
      <c r="D17" t="s" s="1">
        <v>30</v>
      </c>
      <c r="E17" t="s" s="1">
        <v>75</v>
      </c>
      <c r="F17" t="n" s="7">
        <v>45267.0</v>
      </c>
      <c r="G17" t="s" s="1"/>
      <c r="H17" t="n" s="7">
        <v>45267.0</v>
      </c>
      <c r="I17" t="n" s="4">
        <v>1</v>
      </c>
      <c r="J17" t="n" s="8">
        <v>1.000000000000</v>
      </c>
      <c r="K17" t="n" s="8">
        <v>2684.00</v>
      </c>
      <c r="L17" t="n" s="8">
        <v>2684</v>
      </c>
      <c r="M17" t="n" s="8">
        <v>2684.000</v>
      </c>
      <c r="N17" t="n" s="8">
        <v>2684</v>
      </c>
      <c r="O17" t="s" s="5">
        <v>83</v>
      </c>
      <c r="P17" t="n" s="8">
        <v>0.000</v>
      </c>
      <c r="Q17" t="n" s="8">
        <v>0.00</v>
      </c>
      <c r="R17" t="s" s="1">
        <v>83</v>
      </c>
      <c r="S17" t="s" s="1">
        <v>2</v>
      </c>
      <c r="T17" s="9">
        <f>HYPERLINK("https://my.zakupivli.pro/cabinet/purchases/state_purchase/view/47358046")</f>
        <v/>
      </c>
      <c r="U17" t="s" s="1">
        <v>112</v>
      </c>
      <c r="V17" t="n" s="4">
        <v>0</v>
      </c>
      <c r="W17" t="s" s="1"/>
      <c r="X17" t="s" s="1">
        <v>10</v>
      </c>
      <c r="Y17" t="n" s="8">
        <v>2684.0</v>
      </c>
      <c r="Z17" t="s" s="1">
        <v>56</v>
      </c>
      <c r="AA17" t="s" s="1">
        <v>113</v>
      </c>
      <c r="AB17" t="s" s="1"/>
      <c r="AC17" t="s" s="1"/>
      <c r="AD17" t="s" s="1"/>
    </row>
    <row r="18" spans="1:30">
      <c r="A18" t="n" s="4">
        <v>14</v>
      </c>
      <c r="B18" t="s" s="1">
        <v>51</v>
      </c>
      <c r="C18" t="s" s="5">
        <v>116</v>
      </c>
      <c r="D18" t="s" s="1">
        <v>28</v>
      </c>
      <c r="E18" t="s" s="1">
        <v>75</v>
      </c>
      <c r="F18" t="n" s="7">
        <v>45267.0</v>
      </c>
      <c r="G18" t="s" s="1"/>
      <c r="H18" t="n" s="7">
        <v>45267.0</v>
      </c>
      <c r="I18" t="n" s="4">
        <v>1</v>
      </c>
      <c r="J18" t="n" s="8">
        <v>1.000000000000</v>
      </c>
      <c r="K18" t="n" s="8">
        <v>2554.52</v>
      </c>
      <c r="L18" t="n" s="8">
        <v>2554.52</v>
      </c>
      <c r="M18" t="n" s="8">
        <v>2554.520</v>
      </c>
      <c r="N18" t="n" s="8">
        <v>2554.52</v>
      </c>
      <c r="O18" t="s" s="5">
        <v>90</v>
      </c>
      <c r="P18" t="n" s="8">
        <v>0.000</v>
      </c>
      <c r="Q18" t="n" s="8">
        <v>0.00</v>
      </c>
      <c r="R18" t="s" s="1">
        <v>90</v>
      </c>
      <c r="S18" t="s" s="1">
        <v>15</v>
      </c>
      <c r="T18" s="9">
        <f>HYPERLINK("https://my.zakupivli.pro/cabinet/purchases/state_purchase/view/47388560")</f>
        <v/>
      </c>
      <c r="U18" t="s" s="1">
        <v>112</v>
      </c>
      <c r="V18" t="n" s="4">
        <v>0</v>
      </c>
      <c r="W18" t="s" s="1"/>
      <c r="X18" t="s" s="1">
        <v>36</v>
      </c>
      <c r="Y18" t="n" s="8">
        <v>2554.52</v>
      </c>
      <c r="Z18" t="s" s="1">
        <v>56</v>
      </c>
      <c r="AA18" t="s" s="1">
        <v>113</v>
      </c>
      <c r="AB18" t="s" s="1"/>
      <c r="AC18" t="s" s="1"/>
      <c r="AD18" t="s" s="1"/>
    </row>
    <row r="19" spans="1:30">
      <c r="A19" t="n" s="4">
        <v>15</v>
      </c>
      <c r="B19" t="s" s="1">
        <v>52</v>
      </c>
      <c r="C19" t="s" s="5">
        <v>93</v>
      </c>
      <c r="D19" t="s" s="1">
        <v>31</v>
      </c>
      <c r="E19" t="s" s="1">
        <v>75</v>
      </c>
      <c r="F19" t="n" s="7">
        <v>45275.0</v>
      </c>
      <c r="G19" t="s" s="1"/>
      <c r="H19" t="n" s="7">
        <v>45275.0</v>
      </c>
      <c r="I19" t="n" s="4">
        <v>1</v>
      </c>
      <c r="J19" t="n" s="8">
        <v>52.000000000000</v>
      </c>
      <c r="K19" t="n" s="8">
        <v>1322.88</v>
      </c>
      <c r="L19" t="n" s="8">
        <v>25.44</v>
      </c>
      <c r="M19" t="n" s="8">
        <v>1322.880</v>
      </c>
      <c r="N19" t="n" s="8">
        <v>25.44</v>
      </c>
      <c r="O19" t="s" s="5">
        <v>104</v>
      </c>
      <c r="P19" t="n" s="8">
        <v>0.000</v>
      </c>
      <c r="Q19" t="n" s="8">
        <v>0.00</v>
      </c>
      <c r="R19" t="s" s="1">
        <v>104</v>
      </c>
      <c r="S19" t="s" s="1">
        <v>9</v>
      </c>
      <c r="T19" s="9">
        <f>HYPERLINK("https://my.zakupivli.pro/cabinet/purchases/state_purchase/view/47670616")</f>
        <v/>
      </c>
      <c r="U19" t="s" s="1">
        <v>112</v>
      </c>
      <c r="V19" t="n" s="4">
        <v>0</v>
      </c>
      <c r="W19" t="s" s="1"/>
      <c r="X19" t="s" s="1">
        <v>71</v>
      </c>
      <c r="Y19" t="n" s="8">
        <v>1322.88</v>
      </c>
      <c r="Z19" t="s" s="1">
        <v>56</v>
      </c>
      <c r="AA19" t="s" s="1">
        <v>113</v>
      </c>
      <c r="AB19" t="s" s="1"/>
      <c r="AC19" t="s" s="1"/>
      <c r="AD19" t="s" s="1"/>
    </row>
    <row r="20" spans="1:30">
      <c r="A20" t="n" s="4">
        <v>16</v>
      </c>
      <c r="B20" t="s" s="1">
        <v>53</v>
      </c>
      <c r="C20" t="s" s="5">
        <v>115</v>
      </c>
      <c r="D20" t="s" s="1">
        <v>28</v>
      </c>
      <c r="E20" t="s" s="1">
        <v>75</v>
      </c>
      <c r="F20" t="n" s="7">
        <v>45281.0</v>
      </c>
      <c r="G20" t="s" s="1"/>
      <c r="H20" t="n" s="7">
        <v>45281.0</v>
      </c>
      <c r="I20" t="n" s="4">
        <v>1</v>
      </c>
      <c r="J20" t="n" s="8">
        <v>1.000000000000</v>
      </c>
      <c r="K20" t="n" s="8">
        <v>2554.52</v>
      </c>
      <c r="L20" t="n" s="8">
        <v>2554.52</v>
      </c>
      <c r="M20" t="n" s="8">
        <v>2554.520</v>
      </c>
      <c r="N20" t="n" s="8">
        <v>2554.52</v>
      </c>
      <c r="O20" t="s" s="5">
        <v>90</v>
      </c>
      <c r="P20" t="n" s="8">
        <v>0.000</v>
      </c>
      <c r="Q20" t="n" s="8">
        <v>0.00</v>
      </c>
      <c r="R20" t="s" s="1">
        <v>90</v>
      </c>
      <c r="S20" t="s" s="1">
        <v>15</v>
      </c>
      <c r="T20" s="9">
        <f>HYPERLINK("https://my.zakupivli.pro/cabinet/purchases/state_purchase/view/47918279")</f>
        <v/>
      </c>
      <c r="U20" t="s" s="1">
        <v>112</v>
      </c>
      <c r="V20" t="n" s="4">
        <v>0</v>
      </c>
      <c r="W20" t="s" s="1"/>
      <c r="X20" t="s" s="1">
        <v>36</v>
      </c>
      <c r="Y20" t="n" s="8">
        <v>2554.52</v>
      </c>
      <c r="Z20" t="s" s="1">
        <v>56</v>
      </c>
      <c r="AA20" t="s" s="1">
        <v>113</v>
      </c>
      <c r="AB20" t="s" s="1"/>
      <c r="AC20" t="s" s="1"/>
      <c r="AD20" t="s" s="1"/>
    </row>
    <row r="21" spans="1:30">
      <c r="A21" t="n" s="4">
        <v>17</v>
      </c>
      <c r="B21" t="s" s="1">
        <v>54</v>
      </c>
      <c r="C21" t="s" s="5">
        <v>65</v>
      </c>
      <c r="D21" t="s" s="1">
        <v>32</v>
      </c>
      <c r="E21" t="s" s="1">
        <v>75</v>
      </c>
      <c r="F21" t="n" s="7">
        <v>45288.0</v>
      </c>
      <c r="G21" t="s" s="1"/>
      <c r="H21" t="n" s="7">
        <v>45288.0</v>
      </c>
      <c r="I21" t="n" s="4">
        <v>1</v>
      </c>
      <c r="J21" t="n" s="8">
        <v>1.000000000000</v>
      </c>
      <c r="K21" t="n" s="8">
        <v>11076.24</v>
      </c>
      <c r="L21" t="n" s="8">
        <v>11076.24</v>
      </c>
      <c r="M21" t="n" s="8">
        <v>11076.240</v>
      </c>
      <c r="N21" t="n" s="8">
        <v>11076.24</v>
      </c>
      <c r="O21" t="s" s="5">
        <v>61</v>
      </c>
      <c r="P21" t="n" s="8">
        <v>0.000</v>
      </c>
      <c r="Q21" t="n" s="8">
        <v>0.00</v>
      </c>
      <c r="R21" t="s" s="1">
        <v>61</v>
      </c>
      <c r="S21" t="s" s="1">
        <v>8</v>
      </c>
      <c r="T21" s="9">
        <f>HYPERLINK("https://my.zakupivli.pro/cabinet/purchases/state_purchase/view/48096261")</f>
        <v/>
      </c>
      <c r="U21" t="s" s="1">
        <v>112</v>
      </c>
      <c r="V21" t="n" s="4">
        <v>0</v>
      </c>
      <c r="W21" t="s" s="1"/>
      <c r="X21" t="s" s="1">
        <v>26</v>
      </c>
      <c r="Y21" t="n" s="8">
        <v>11076.24</v>
      </c>
      <c r="Z21" t="s" s="1">
        <v>56</v>
      </c>
      <c r="AA21" t="s" s="1">
        <v>113</v>
      </c>
      <c r="AB21" t="s" s="1"/>
      <c r="AC21" t="s" s="1"/>
      <c r="AD21" t="s" s="1"/>
    </row>
    <row r="22" spans="1:30">
      <c r="A22" t="n" s="4">
        <v>18</v>
      </c>
      <c r="B22" t="s" s="1">
        <v>55</v>
      </c>
      <c r="C22" t="s" s="5">
        <v>68</v>
      </c>
      <c r="D22" t="s" s="1">
        <v>32</v>
      </c>
      <c r="E22" t="s" s="1">
        <v>75</v>
      </c>
      <c r="F22" t="n" s="7">
        <v>45288.0</v>
      </c>
      <c r="G22" t="s" s="1"/>
      <c r="H22" t="n" s="7">
        <v>45288.0</v>
      </c>
      <c r="I22" t="n" s="4">
        <v>1</v>
      </c>
      <c r="J22" t="n" s="8">
        <v>1.000000000000</v>
      </c>
      <c r="K22" t="n" s="8">
        <v>23250.35</v>
      </c>
      <c r="L22" t="n" s="8">
        <v>23250.35</v>
      </c>
      <c r="M22" t="n" s="8">
        <v>23250.350</v>
      </c>
      <c r="N22" t="n" s="8">
        <v>23250.35</v>
      </c>
      <c r="O22" t="s" s="5">
        <v>61</v>
      </c>
      <c r="P22" t="n" s="8">
        <v>0.000</v>
      </c>
      <c r="Q22" t="n" s="8">
        <v>0.00</v>
      </c>
      <c r="R22" t="s" s="1">
        <v>61</v>
      </c>
      <c r="S22" t="s" s="1">
        <v>8</v>
      </c>
      <c r="T22" s="9">
        <f>HYPERLINK("https://my.zakupivli.pro/cabinet/purchases/state_purchase/view/48096548")</f>
        <v/>
      </c>
      <c r="U22" t="s" s="1">
        <v>112</v>
      </c>
      <c r="V22" t="n" s="4">
        <v>0</v>
      </c>
      <c r="W22" t="s" s="1"/>
      <c r="X22" t="s" s="1">
        <v>27</v>
      </c>
      <c r="Y22" t="n" s="8">
        <v>23250.35</v>
      </c>
      <c r="Z22" t="s" s="1">
        <v>56</v>
      </c>
      <c r="AA22" t="s" s="1">
        <v>113</v>
      </c>
      <c r="AB22" t="s" s="1"/>
      <c r="AC22" t="s" s="1"/>
      <c r="AD22" t="s" s="1"/>
    </row>
    <row r="23" spans="1:30">
      <c r="A23" t="s" s="1">
        <v>76</v>
      </c>
    </row>
  </sheetData>
  <autoFilter ref="A4:AD22"/>
  <hyperlinks>
    <hyperlink display="mailto:report-feedback@zakupivli.pro" ref="A2" r:id="rId1"/>
    <hyperlink display="https://my.zakupivli.pro/cabinet/purchases/state_purchase/view/39993609" ref="T5" r:id="rId2"/>
    <hyperlink display="https://my.zakupivli.pro/cabinet/purchases/state_purchase/view/40357639" ref="T6" r:id="rId3"/>
    <hyperlink display="https://my.zakupivli.pro/cabinet/purchases/state_purchase/view/42289855" ref="T7" r:id="rId4"/>
    <hyperlink display="https://my.zakupivli.pro/cabinet/purchases/state_purchase/view/42355641" ref="T8" r:id="rId5"/>
    <hyperlink display="https://my.zakupivli.pro/cabinet/purchases/state_purchase/view/42418327" ref="T9" r:id="rId6"/>
    <hyperlink display="https://my.zakupivli.pro/cabinet/purchases/state_purchase/view/43511090" ref="T10" r:id="rId7"/>
    <hyperlink display="https://my.zakupivli.pro/cabinet/purchases/state_purchase/view/43897557" ref="T11" r:id="rId8"/>
    <hyperlink display="https://my.zakupivli.pro/cabinet/purchases/state_purchase/view/43898153" ref="T12" r:id="rId9"/>
    <hyperlink display="https://my.zakupivli.pro/cabinet/purchases/state_purchase/view/44673717" ref="T13" r:id="rId10"/>
    <hyperlink display="https://my.zakupivli.pro/cabinet/purchases/state_purchase/view/44675957" ref="T14" r:id="rId11"/>
    <hyperlink display="https://my.zakupivli.pro/cabinet/purchases/state_purchase/view/46761543" ref="T15" r:id="rId12"/>
    <hyperlink display="https://my.zakupivli.pro/cabinet/purchases/state_purchase/view/46991794" ref="T16" r:id="rId13"/>
    <hyperlink display="https://my.zakupivli.pro/cabinet/purchases/state_purchase/view/47358046" ref="T17" r:id="rId14"/>
    <hyperlink display="https://my.zakupivli.pro/cabinet/purchases/state_purchase/view/47388560" ref="T18" r:id="rId15"/>
    <hyperlink display="https://my.zakupivli.pro/cabinet/purchases/state_purchase/view/47670616" ref="T19" r:id="rId16"/>
    <hyperlink display="https://my.zakupivli.pro/cabinet/purchases/state_purchase/view/47918279" ref="T20" r:id="rId17"/>
    <hyperlink display="https://my.zakupivli.pro/cabinet/purchases/state_purchase/view/48096261" ref="T21" r:id="rId18"/>
    <hyperlink display="https://my.zakupivli.pro/cabinet/purchases/state_purchase/view/48096548" ref="T22" r:id="rId19"/>
  </hyperlinks>
  <pageMargins left="0.75" right="0.75" top="1" bottom="1" header="0.5" footer="0.5"/>
</worksheet>
</file>

<file path=docProps/app.xml><?xml version="1.0" encoding="utf-8"?>
<ns0:Properties xmlns:ns0="http://schemas.openxmlformats.org/officeDocument/2006/extended-properties">
  <ns0:Application>Microsoft Excel</ns0:Application>
  <ns0:DocSecurity>0</ns0:DocSecurity>
  <ns0:ScaleCrop>false</ns0:ScaleCrop>
  <ns0:Company/>
  <ns0:LinksUpToDate>false</ns0:LinksUpToDate>
  <ns0:SharedDoc>false</ns0:SharedDoc>
  <ns0:HyperlinksChanged>false</ns0:HyperlinksChanged>
  <ns0:AppVersion>12.0000</ns0:AppVersion>
  <ns0:HeadingPairs>
    <vt:vector xmlns:vt="http://schemas.openxmlformats.org/officeDocument/2006/docPropsVTypes" size="2" baseType="variant">
      <vt:variant>
        <vt:lpstr>Worksheets</vt:lpstr>
      </vt:variant>
      <vt:variant>
        <vt:i4>1</vt:i4>
      </vt:variant>
    </vt:vector>
  </ns0:HeadingPairs>
  <ns0:TitlesOfParts>
    <vt:vector xmlns:vt="http://schemas.openxmlformats.org/officeDocument/2006/docPropsVTypes" size="1" baseType="lpstr">
      <vt:lpstr>Sheet</vt:lpstr>
    </vt:vector>
  </ns0:TitlesOfParts>
</ns0:Properties>
</file>

<file path=docProps/core.xml><?xml version="1.0" encoding="utf-8"?>
<cp:coreProperties xmlns:cp="http://schemas.openxmlformats.org/package/2006/metadata/core-properties">
  <dc:creator xmlns:dc="http://purl.org/dc/elements/1.1/">Unknown</dc:creator>
  <cp:lastModifiedBy>Unknown</cp:lastModifiedBy>
  <dcterms:created xmlns:dcterms="http://purl.org/dc/terms/" xmlns:xsi="http://www.w3.org/2001/XMLSchema-instance" xsi:type="dcterms:W3CDTF">2024-01-24T11:52:22Z</dcterms:created>
  <dcterms:modified xmlns:dcterms="http://purl.org/dc/terms/" xmlns:xsi="http://www.w3.org/2001/XMLSchema-instance" xsi:type="dcterms:W3CDTF">2024-01-24T11:52:22Z</dcterms:modified>
  <dc:title xmlns:dc="http://purl.org/dc/elements/1.1/">Untitled</dc:title>
  <dc:description xmlns:dc="http://purl.org/dc/elements/1.1/"/>
  <dc:subject xmlns:dc="http://purl.org/dc/elements/1.1/"/>
  <cp:keywords/>
  <cp:category/>
</cp:coreProperties>
</file>