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35"/>
  </bookViews>
  <sheets>
    <sheet name="Sheet" sheetId="1" r:id="rId1"/>
  </sheets>
  <definedNames>
    <definedName name="_xlnm._FilterDatabase" localSheetId="0" hidden="1">Sheet!$A$3:$M$17</definedName>
  </definedNames>
  <calcPr calcId="162913"/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<sst xmlns="http://schemas.openxmlformats.org/spreadsheetml/2006/main" count="112" uniqueCount="75">
  <si>
    <t>0101</t>
  </si>
  <si>
    <t>01038699</t>
  </si>
  <si>
    <t>03341305</t>
  </si>
  <si>
    <t>03341641</t>
  </si>
  <si>
    <t>07</t>
  </si>
  <si>
    <t>076</t>
  </si>
  <si>
    <t>079</t>
  </si>
  <si>
    <t>080</t>
  </si>
  <si>
    <t>0809ЕО</t>
  </si>
  <si>
    <t>081</t>
  </si>
  <si>
    <t>095</t>
  </si>
  <si>
    <t>154/7.1</t>
  </si>
  <si>
    <t>19091034</t>
  </si>
  <si>
    <t>23359034</t>
  </si>
  <si>
    <t>23369086</t>
  </si>
  <si>
    <t>282 ТТ</t>
  </si>
  <si>
    <t>2972304915</t>
  </si>
  <si>
    <t>36163114</t>
  </si>
  <si>
    <t>36865753</t>
  </si>
  <si>
    <t>44036790</t>
  </si>
  <si>
    <t>44464702</t>
  </si>
  <si>
    <t>45450000-6 Інші завершальні будівельні роботи</t>
  </si>
  <si>
    <t>50110000-9 Послуги з ремонту і технічного обслуговування мототранспортних засобів і супутнього обладнання</t>
  </si>
  <si>
    <t>50410000-2 Послуги з ремонту і технічного обслуговування вимірювальних, випробувальних і контрольних приладів</t>
  </si>
  <si>
    <t>50509616</t>
  </si>
  <si>
    <t>50530000-9 Послуги з ремонту і технічного обслуговування техніки</t>
  </si>
  <si>
    <t>50730000-1 Послуги з ремонту і технічного обслуговування охолоджувальних установок</t>
  </si>
  <si>
    <t>6651</t>
  </si>
  <si>
    <t>71330000-0 Інженерні послуги різні</t>
  </si>
  <si>
    <t>71630000-3 Послуги з технічного огляду та випробовувань</t>
  </si>
  <si>
    <t>71900000-7 Лабораторні послуги</t>
  </si>
  <si>
    <t>72310000-1 Послуги з обробки даних</t>
  </si>
  <si>
    <t>98340000-8 Послуги з тимчасового розміщення (проживання) та офісні послуги</t>
  </si>
  <si>
    <t>ID контракту</t>
  </si>
  <si>
    <t>report-feedback@zakupivli.pro</t>
  </si>
  <si>
    <t>ЄДРПОУ переможця</t>
  </si>
  <si>
    <t>Ідентифікатор закупівлі</t>
  </si>
  <si>
    <t>АКЦІОНЕРНЕ ТОВАРИСТВО "ДТЕК ДНІПРОВСЬКІ ЕЛЕКТРОМЕРЕЖІ"</t>
  </si>
  <si>
    <t>Виконання  вимірювання показників якості  стічної  води.</t>
  </si>
  <si>
    <t>Відкриті торги з особливостями</t>
  </si>
  <si>
    <t>ДЕРЖАВНЕ ПІДПРИЄМСТВО "ІНЖЕНЕРНИЙ ЦЕНТР"</t>
  </si>
  <si>
    <t>Дата закінчення договору:</t>
  </si>
  <si>
    <t>Дата підписання договору:</t>
  </si>
  <si>
    <t>Діагностика технічного стану ТЗ ( ДК021:2015: 50112200-5 - Послуги з технічного обслуговування автомобілів); Ремонт гідравлічної системи, окремих частин, заміна запчастин (ДК021:2015: 50116400-5 - Послуги з ремонту і технічного обслуговування трансмісій транспортних засобів).; Ремонт паливної системи, окремих частин, заміна запчастин (ДК 021:2015:50116000-1 - Послуги з ремонту і технічного обслуговування окремих частин транспортних засобів).; Ремонт електрообладнання, окремих частин, заміна запчастин (ДК021:2015: 50116100-2 - Послуги з ремонту електричних систем).; Ремонт повітряної системи, окремих частин, заміна запчастин (ДК 021:2015:50116000-1 - Послуги з ремонту і технічного обслуговування окремих частин транспортних засобів); Ремонт гальмівної системи, окремих частин, заміна запчастин (ДК 021:2015: 50116200-3 - Послуги з ремонту і технічного обслуговування гальмівних систем транспортних засобів та їх частин).; Ремонт ходової частини, окремих частин, заміна запчастин, у т.ч. ремонт  трансмісії,  кермового управління (ДК 021:2015 50116000-1 - Послуги з ремонту і технічного обслуговування окремих частин транспортних засобів).; Капітальний ремонт вузлів та агрегатів ТЗ у т.ч. ремонт двигунів  ТЗ  (ДК 021:2015:50116300-4 - Послуги з ремонту і технічного обслуговування коробок передач транспортних засобів).; Проведення ТО-1 ТЗ (ДК 021:2015:50112200-5 - Послуги з технічного обслуговування автомобілів); Проведення ТО-2 ТЗ (ДК 021:2015:50112200-5 - Послуги з технічного обслуговування автомобілів); Надання   рихтувальних послуг (ДК 021:2015: 50112111-4 - Послуги з рихтування).; Надання  малярних послуг ( ДК 021:2015: 50112100-4 - Послуги з ремонту автомобілів); Надання  зварювальних послуг (ДК 021:2015: 50112100-4 - Послуги з ремонту автомобілів);  Надання шиноремонтних послуг, у тому числі шиномонтажні послуги та послуги з балансування коліс, заміна шин( ДК 021:2015: 50116500-6 - Шиноремонтні послуги, у тому числі шиномонтажні послуги та послуги з балансування коліс).; Інші послуги ( ДК021:2915:  50112100-4 - Послуги з ремонту автомобілів).</t>
  </si>
  <si>
    <t>Закупівля без використання електронної системи</t>
  </si>
  <si>
    <t>КОМУНАЛЬНЕ ПІДПРИЄМСТВО "ДНІПРОВОДОКАНАЛ" ДНІПРОВСЬКОЇ МІСЬКОЇ РАДИ</t>
  </si>
  <si>
    <t>КОНСТАМОНІТ</t>
  </si>
  <si>
    <t>Код CPV</t>
  </si>
  <si>
    <t>Лабораторні вимірювання та випробування силових трансформаторів</t>
  </si>
  <si>
    <t>МД ГРУП КОМПАНІ</t>
  </si>
  <si>
    <t>Надання послуг з організації робочого середовища (прибирання приміщень будівель та територій, догляд будівель та  територій КП «УРЕА»)</t>
  </si>
  <si>
    <t>Номер договору</t>
  </si>
  <si>
    <t>ПОЖЕЖНО-ОХОРОННЕ АГЕНСТВО КУПІНА</t>
  </si>
  <si>
    <t>ПРИДНІПРОВСЬКИЙ ЕТЦ</t>
  </si>
  <si>
    <t>Переможець (назва)</t>
  </si>
  <si>
    <t>Послуга з поточного ремонту будівлі за адресою: проспект Праці,3 (літера «Е-2»), м.Дніпро .</t>
  </si>
  <si>
    <t>Послуга з поточного ремонту підстанції трансформаторної розташованої за адресою: проспект Праці,3 (літера «Л»), м.Дніпро.</t>
  </si>
  <si>
    <t>Послуга з розрахунку вартості машино-години експлуатації будівельних машин: екскаватор-навантужувач JCB 3CX SITEMASTER  .</t>
  </si>
  <si>
    <t>Послуги з діагноствання і технічного обслуговування кондиціонерів  потужністю до 12 BTU.</t>
  </si>
  <si>
    <t>Послуги з обробки даних, видачі  сертифікатів, перевидачі до закінчення строку чинності такого сертифікату та їх обслуговування .</t>
  </si>
  <si>
    <t>Послуги з обробки даних, видачі сертифікатів, перевидачі до закінчення строку чинності такого сертифікату та їх обслуговування.</t>
  </si>
  <si>
    <t>Послуги по опломбуванню/розпломбуванню приладу обліку , встановленому на об`єкті Замовника за адресою: м.Дніпро, вул.Шинна,28.</t>
  </si>
  <si>
    <t>Предмет закупівлі</t>
  </si>
  <si>
    <t>Проведення первинного технічного огляду технологічних транспортних засобів підприємства типу  JCB 3CX SITEMASTER  Екскаватор навантажувач в кількості 5 одиниць .</t>
  </si>
  <si>
    <t>РЕГІОНАЛЬНИЙ ОФІС ВОДНИХ РЕСУРСІВ У ДНІПРОПЕТРОВСЬКІЙ ОБЛАСТІ</t>
  </si>
  <si>
    <t>Ремонт, заміна, випробування, виміри та перевірка електротехнічного обладнання та устаткування  встановленого в підстанції трансформаторній, розташованій за адресою: проспект Праці,3 (Літера «Л»), м.Дніпро.</t>
  </si>
  <si>
    <t xml:space="preserve">Розпломбування та пломбування вузлів обліку або його частини  трифазного (0.38 КВ )прямого включення електролічильника                           та (6.10.20 КВ) розрахункової точки обліку електроенергії за ініциативою Замовника. </t>
  </si>
  <si>
    <t>Статус договору</t>
  </si>
  <si>
    <t>Сума договору</t>
  </si>
  <si>
    <t>ТОВАРИСТВО З ОБМЕЖЕНОЮ ВІДПОВІДАЛЬНІСТЮ "ПОЖЕЖНО-ОХОРОННЕ АГЕНСТВО КУПІНА"</t>
  </si>
  <si>
    <t>ТОВАРИСТВО З ОБМЕЖЕНОЮ ВІДПОВІДАЛЬНІСТЮ "ЦЕНТР СЕРТИФІКАЦІЇ КЛЮЧІВ "УКРАЇНА"</t>
  </si>
  <si>
    <t>Тип процедури</t>
  </si>
  <si>
    <t>ФОП Тищенко Олександр Олександрович</t>
  </si>
  <si>
    <t>закритий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</si>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</sst>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3951817" TargetMode="External"/><Relationship Id="rId13" Type="http://schemas.openxmlformats.org/officeDocument/2006/relationships/hyperlink" Target="https://my.zakupivli.pro/remote/dispatcher/state_contracting_view/17387791" TargetMode="External"/><Relationship Id="rId18" Type="http://schemas.openxmlformats.org/officeDocument/2006/relationships/hyperlink" Target="https://my.zakupivli.pro/remote/dispatcher/state_purchase_view/45148175" TargetMode="External"/><Relationship Id="rId26" Type="http://schemas.openxmlformats.org/officeDocument/2006/relationships/hyperlink" Target="https://my.zakupivli.pro/remote/dispatcher/state_purchase_view/45572401" TargetMode="External"/><Relationship Id="rId3" Type="http://schemas.openxmlformats.org/officeDocument/2006/relationships/hyperlink" Target="https://my.zakupivli.pro/remote/dispatcher/state_contracting_view/17629491" TargetMode="External"/><Relationship Id="rId21" Type="http://schemas.openxmlformats.org/officeDocument/2006/relationships/hyperlink" Target="https://my.zakupivli.pro/remote/dispatcher/state_contracting_view/16941144" TargetMode="External"/><Relationship Id="rId7" Type="http://schemas.openxmlformats.org/officeDocument/2006/relationships/hyperlink" Target="https://my.zakupivli.pro/remote/dispatcher/state_contracting_view/17362929" TargetMode="External"/><Relationship Id="rId12" Type="http://schemas.openxmlformats.org/officeDocument/2006/relationships/hyperlink" Target="https://my.zakupivli.pro/remote/dispatcher/state_purchase_view/44363904" TargetMode="External"/><Relationship Id="rId17" Type="http://schemas.openxmlformats.org/officeDocument/2006/relationships/hyperlink" Target="https://my.zakupivli.pro/remote/dispatcher/state_contracting_view/17410898" TargetMode="External"/><Relationship Id="rId25" Type="http://schemas.openxmlformats.org/officeDocument/2006/relationships/hyperlink" Target="https://my.zakupivli.pro/remote/dispatcher/state_contracting_view/17194176" TargetMode="External"/><Relationship Id="rId2" Type="http://schemas.openxmlformats.org/officeDocument/2006/relationships/hyperlink" Target="https://my.zakupivli.pro/remote/dispatcher/state_purchase_view/44908138" TargetMode="External"/><Relationship Id="rId16" Type="http://schemas.openxmlformats.org/officeDocument/2006/relationships/hyperlink" Target="https://my.zakupivli.pro/remote/dispatcher/state_purchase_view/44855067" TargetMode="External"/><Relationship Id="rId20" Type="http://schemas.openxmlformats.org/officeDocument/2006/relationships/hyperlink" Target="https://my.zakupivli.pro/remote/dispatcher/state_purchase_view/43765623" TargetMode="External"/><Relationship Id="rId29" Type="http://schemas.openxmlformats.org/officeDocument/2006/relationships/hyperlink" Target="https://my.zakupivli.pro/remote/dispatcher/state_contracting_view/17209348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4388552" TargetMode="External"/><Relationship Id="rId11" Type="http://schemas.openxmlformats.org/officeDocument/2006/relationships/hyperlink" Target="https://my.zakupivli.pro/remote/dispatcher/state_contracting_view/17464919" TargetMode="External"/><Relationship Id="rId24" Type="http://schemas.openxmlformats.org/officeDocument/2006/relationships/hyperlink" Target="https://my.zakupivli.pro/remote/dispatcher/state_purchase_view/44030710" TargetMode="External"/><Relationship Id="rId5" Type="http://schemas.openxmlformats.org/officeDocument/2006/relationships/hyperlink" Target="https://my.zakupivli.pro/remote/dispatcher/state_contracting_view/17181242" TargetMode="External"/><Relationship Id="rId15" Type="http://schemas.openxmlformats.org/officeDocument/2006/relationships/hyperlink" Target="https://my.zakupivli.pro/remote/dispatcher/state_contracting_view/17170044" TargetMode="External"/><Relationship Id="rId23" Type="http://schemas.openxmlformats.org/officeDocument/2006/relationships/hyperlink" Target="https://my.zakupivli.pro/remote/dispatcher/state_contracting_view/17054555" TargetMode="External"/><Relationship Id="rId28" Type="http://schemas.openxmlformats.org/officeDocument/2006/relationships/hyperlink" Target="https://my.zakupivli.pro/remote/dispatcher/state_purchase_view/44385306" TargetMode="External"/><Relationship Id="rId10" Type="http://schemas.openxmlformats.org/officeDocument/2006/relationships/hyperlink" Target="https://my.zakupivli.pro/remote/dispatcher/state_purchase_view/44981355" TargetMode="External"/><Relationship Id="rId19" Type="http://schemas.openxmlformats.org/officeDocument/2006/relationships/hyperlink" Target="https://my.zakupivli.pro/remote/dispatcher/state_contracting_view/17535899" TargetMode="External"/><Relationship Id="rId4" Type="http://schemas.openxmlformats.org/officeDocument/2006/relationships/hyperlink" Target="https://my.zakupivli.pro/remote/dispatcher/state_purchase_view/44318778" TargetMode="External"/><Relationship Id="rId9" Type="http://schemas.openxmlformats.org/officeDocument/2006/relationships/hyperlink" Target="https://my.zakupivli.pro/remote/dispatcher/state_contracting_view/17197686" TargetMode="External"/><Relationship Id="rId14" Type="http://schemas.openxmlformats.org/officeDocument/2006/relationships/hyperlink" Target="https://my.zakupivli.pro/remote/dispatcher/state_purchase_view/44293288" TargetMode="External"/><Relationship Id="rId22" Type="http://schemas.openxmlformats.org/officeDocument/2006/relationships/hyperlink" Target="https://my.zakupivli.pro/remote/dispatcher/state_purchase_view/43547132" TargetMode="External"/><Relationship Id="rId27" Type="http://schemas.openxmlformats.org/officeDocument/2006/relationships/hyperlink" Target="https://my.zakupivli.pro/remote/dispatcher/state_contracting_view/17716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pane ySplit="3" topLeftCell="A4" activePane="bottomLeft" state="frozen"/>
      <selection pane="bottomLeft" activeCell="A18" sqref="A18:XFD18"/>
    </sheetView>
  </sheetViews>
  <sheetFormatPr defaultColWidth="11.42578125" defaultRowHeight="15" x14ac:dyDescent="0.25"/>
  <cols>
    <col min="1" max="1" width="5"/>
    <col min="2" max="3" width="25"/>
    <col min="4" max="5" width="35"/>
    <col min="6" max="7" width="30"/>
    <col min="8" max="10" width="15"/>
    <col min="11" max="13" width="10"/>
  </cols>
  <sheetData>
    <row r="1" spans="1:13" x14ac:dyDescent="0.25">
      <c r="A1" s="2" t="s">
        <v>34</v>
      </c>
    </row>
    <row r="3" spans="1:13" ht="39.75" thickBot="1" x14ac:dyDescent="0.3">
      <c r="A3" s="3" t="s">
        <v>74</v>
      </c>
      <c r="B3" s="3" t="s">
        <v>36</v>
      </c>
      <c r="C3" s="3" t="s">
        <v>33</v>
      </c>
      <c r="D3" s="3" t="s">
        <v>62</v>
      </c>
      <c r="E3" s="3" t="s">
        <v>47</v>
      </c>
      <c r="F3" s="3" t="s">
        <v>71</v>
      </c>
      <c r="G3" s="3" t="s">
        <v>54</v>
      </c>
      <c r="H3" s="3" t="s">
        <v>35</v>
      </c>
      <c r="I3" s="3" t="s">
        <v>51</v>
      </c>
      <c r="J3" s="3" t="s">
        <v>68</v>
      </c>
      <c r="K3" s="3" t="s">
        <v>42</v>
      </c>
      <c r="L3" s="3" t="s">
        <v>41</v>
      </c>
      <c r="M3" s="3" t="s">
        <v>67</v>
      </c>
    </row>
    <row r="4" spans="1:13" x14ac:dyDescent="0.25">
      <c r="A4" s="4">
        <v>1</v>
      </c>
      <c r="B4" s="2" t="str">
        <f>HYPERLINK("https://my.zakupivli.pro/remote/dispatcher/state_purchase_view/44908138", "UA-2023-09-04-003694-a")</f>
        <v>UA-2023-09-04-003694-a</v>
      </c>
      <c r="C4" s="2" t="str">
        <f>HYPERLINK("https://my.zakupivli.pro/remote/dispatcher/state_contracting_view/17629491", "UA-2023-09-04-003694-a-a1")</f>
        <v>UA-2023-09-04-003694-a-a1</v>
      </c>
      <c r="D4" s="1" t="s">
        <v>55</v>
      </c>
      <c r="E4" s="1" t="s">
        <v>21</v>
      </c>
      <c r="F4" s="1" t="s">
        <v>39</v>
      </c>
      <c r="G4" s="1" t="s">
        <v>49</v>
      </c>
      <c r="H4" s="1" t="s">
        <v>19</v>
      </c>
      <c r="I4" s="1" t="s">
        <v>0</v>
      </c>
      <c r="J4" s="5">
        <v>563521.31000000006</v>
      </c>
      <c r="K4" s="6">
        <v>45191</v>
      </c>
      <c r="L4" s="6">
        <v>45291</v>
      </c>
      <c r="M4" s="1" t="s">
        <v>73</v>
      </c>
    </row>
    <row r="5" spans="1:13" x14ac:dyDescent="0.25">
      <c r="A5" s="4">
        <v>2</v>
      </c>
      <c r="B5" s="2" t="str">
        <f>HYPERLINK("https://my.zakupivli.pro/remote/dispatcher/state_purchase_view/44318778", "UA-2023-08-03-012610-a")</f>
        <v>UA-2023-08-03-012610-a</v>
      </c>
      <c r="C5" s="2" t="str">
        <f>HYPERLINK("https://my.zakupivli.pro/remote/dispatcher/state_contracting_view/17181242", "UA-2023-08-03-012610-a-b1")</f>
        <v>UA-2023-08-03-012610-a-b1</v>
      </c>
      <c r="D5" s="1" t="s">
        <v>58</v>
      </c>
      <c r="E5" s="1" t="s">
        <v>26</v>
      </c>
      <c r="F5" s="1" t="s">
        <v>44</v>
      </c>
      <c r="G5" s="1" t="s">
        <v>72</v>
      </c>
      <c r="H5" s="1" t="s">
        <v>16</v>
      </c>
      <c r="I5" s="1" t="s">
        <v>6</v>
      </c>
      <c r="J5" s="5">
        <v>62033</v>
      </c>
      <c r="K5" s="6">
        <v>45141</v>
      </c>
      <c r="L5" s="6">
        <v>45291</v>
      </c>
      <c r="M5" s="1" t="s">
        <v>73</v>
      </c>
    </row>
    <row r="6" spans="1:13" x14ac:dyDescent="0.25">
      <c r="A6" s="4">
        <v>3</v>
      </c>
      <c r="B6" s="2" t="str">
        <f>HYPERLINK("https://my.zakupivli.pro/remote/dispatcher/state_purchase_view/44388552", "UA-2023-08-08-005314-a")</f>
        <v>UA-2023-08-08-005314-a</v>
      </c>
      <c r="C6" s="2" t="str">
        <f>HYPERLINK("https://my.zakupivli.pro/remote/dispatcher/state_contracting_view/17362929", "UA-2023-08-08-005314-a-b1")</f>
        <v>UA-2023-08-08-005314-a-b1</v>
      </c>
      <c r="D6" s="1" t="s">
        <v>63</v>
      </c>
      <c r="E6" s="1" t="s">
        <v>29</v>
      </c>
      <c r="F6" s="1" t="s">
        <v>39</v>
      </c>
      <c r="G6" s="1" t="s">
        <v>53</v>
      </c>
      <c r="H6" s="1" t="s">
        <v>14</v>
      </c>
      <c r="I6" s="1" t="s">
        <v>15</v>
      </c>
      <c r="J6" s="5">
        <v>11876.1</v>
      </c>
      <c r="K6" s="6">
        <v>45162</v>
      </c>
      <c r="L6" s="6">
        <v>45291</v>
      </c>
      <c r="M6" s="1" t="s">
        <v>73</v>
      </c>
    </row>
    <row r="7" spans="1:13" x14ac:dyDescent="0.25">
      <c r="A7" s="4">
        <v>4</v>
      </c>
      <c r="B7" s="2" t="str">
        <f>HYPERLINK("https://my.zakupivli.pro/remote/dispatcher/state_purchase_view/43951817", "UA-2023-07-17-003117-a")</f>
        <v>UA-2023-07-17-003117-a</v>
      </c>
      <c r="C7" s="2" t="str">
        <f>HYPERLINK("https://my.zakupivli.pro/remote/dispatcher/state_contracting_view/17197686", "UA-2023-07-17-003117-a-c1")</f>
        <v>UA-2023-07-17-003117-a-c1</v>
      </c>
      <c r="D7" s="1" t="s">
        <v>56</v>
      </c>
      <c r="E7" s="1" t="s">
        <v>21</v>
      </c>
      <c r="F7" s="1" t="s">
        <v>39</v>
      </c>
      <c r="G7" s="1" t="s">
        <v>52</v>
      </c>
      <c r="H7" s="1" t="s">
        <v>17</v>
      </c>
      <c r="I7" s="1" t="s">
        <v>9</v>
      </c>
      <c r="J7" s="5">
        <v>263355.46999999997</v>
      </c>
      <c r="K7" s="6">
        <v>45145</v>
      </c>
      <c r="L7" s="6">
        <v>45291</v>
      </c>
      <c r="M7" s="1" t="s">
        <v>73</v>
      </c>
    </row>
    <row r="8" spans="1:13" x14ac:dyDescent="0.25">
      <c r="A8" s="4">
        <v>5</v>
      </c>
      <c r="B8" s="2" t="str">
        <f>HYPERLINK("https://my.zakupivli.pro/remote/dispatcher/state_purchase_view/44981355", "UA-2023-09-06-007879-a")</f>
        <v>UA-2023-09-06-007879-a</v>
      </c>
      <c r="C8" s="2" t="str">
        <f>HYPERLINK("https://my.zakupivli.pro/remote/dispatcher/state_contracting_view/17464919", "UA-2023-09-06-007879-a-a1")</f>
        <v>UA-2023-09-06-007879-a-a1</v>
      </c>
      <c r="D8" s="1" t="s">
        <v>66</v>
      </c>
      <c r="E8" s="1" t="s">
        <v>23</v>
      </c>
      <c r="F8" s="1" t="s">
        <v>44</v>
      </c>
      <c r="G8" s="1" t="s">
        <v>37</v>
      </c>
      <c r="H8" s="1" t="s">
        <v>13</v>
      </c>
      <c r="I8" s="1" t="s">
        <v>24</v>
      </c>
      <c r="J8" s="5">
        <v>5224.5600000000004</v>
      </c>
      <c r="K8" s="6">
        <v>45173</v>
      </c>
      <c r="L8" s="6">
        <v>45291</v>
      </c>
      <c r="M8" s="1" t="s">
        <v>73</v>
      </c>
    </row>
    <row r="9" spans="1:13" x14ac:dyDescent="0.25">
      <c r="A9" s="4">
        <v>6</v>
      </c>
      <c r="B9" s="2" t="str">
        <f>HYPERLINK("https://my.zakupivli.pro/remote/dispatcher/state_purchase_view/44363904", "UA-2023-08-07-006460-a")</f>
        <v>UA-2023-08-07-006460-a</v>
      </c>
      <c r="C9" s="2" t="str">
        <f>HYPERLINK("https://my.zakupivli.pro/remote/dispatcher/state_contracting_view/17387791", "UA-2023-08-07-006460-a-c1")</f>
        <v>UA-2023-08-07-006460-a-c1</v>
      </c>
      <c r="D9" s="1" t="s">
        <v>43</v>
      </c>
      <c r="E9" s="1" t="s">
        <v>22</v>
      </c>
      <c r="F9" s="1" t="s">
        <v>39</v>
      </c>
      <c r="G9" s="1" t="s">
        <v>46</v>
      </c>
      <c r="H9" s="1" t="s">
        <v>20</v>
      </c>
      <c r="I9" s="1" t="s">
        <v>10</v>
      </c>
      <c r="J9" s="5">
        <v>113537.59</v>
      </c>
      <c r="K9" s="6">
        <v>45167</v>
      </c>
      <c r="L9" s="6">
        <v>45291</v>
      </c>
      <c r="M9" s="1" t="s">
        <v>73</v>
      </c>
    </row>
    <row r="10" spans="1:13" x14ac:dyDescent="0.25">
      <c r="A10" s="4">
        <v>7</v>
      </c>
      <c r="B10" s="2" t="str">
        <f>HYPERLINK("https://my.zakupivli.pro/remote/dispatcher/state_purchase_view/44293288", "UA-2023-08-03-001043-a")</f>
        <v>UA-2023-08-03-001043-a</v>
      </c>
      <c r="C10" s="2" t="str">
        <f>HYPERLINK("https://my.zakupivli.pro/remote/dispatcher/state_contracting_view/17170044", "UA-2023-08-03-001043-a-c1")</f>
        <v>UA-2023-08-03-001043-a-c1</v>
      </c>
      <c r="D10" s="1" t="s">
        <v>61</v>
      </c>
      <c r="E10" s="1" t="s">
        <v>23</v>
      </c>
      <c r="F10" s="1" t="s">
        <v>44</v>
      </c>
      <c r="G10" s="1" t="s">
        <v>45</v>
      </c>
      <c r="H10" s="1" t="s">
        <v>2</v>
      </c>
      <c r="I10" s="1" t="s">
        <v>27</v>
      </c>
      <c r="J10" s="5">
        <v>112</v>
      </c>
      <c r="K10" s="6">
        <v>45135</v>
      </c>
      <c r="L10" s="6">
        <v>45291</v>
      </c>
      <c r="M10" s="1" t="s">
        <v>73</v>
      </c>
    </row>
    <row r="11" spans="1:13" x14ac:dyDescent="0.25">
      <c r="A11" s="4">
        <v>8</v>
      </c>
      <c r="B11" s="2" t="str">
        <f>HYPERLINK("https://my.zakupivli.pro/remote/dispatcher/state_purchase_view/44855067", "UA-2023-08-31-001809-a")</f>
        <v>UA-2023-08-31-001809-a</v>
      </c>
      <c r="C11" s="2" t="str">
        <f>HYPERLINK("https://my.zakupivli.pro/remote/dispatcher/state_contracting_view/17410898", "UA-2023-08-31-001809-a-c1")</f>
        <v>UA-2023-08-31-001809-a-c1</v>
      </c>
      <c r="D11" s="1" t="s">
        <v>48</v>
      </c>
      <c r="E11" s="1" t="s">
        <v>30</v>
      </c>
      <c r="F11" s="1" t="s">
        <v>44</v>
      </c>
      <c r="G11" s="1" t="s">
        <v>69</v>
      </c>
      <c r="H11" s="1" t="s">
        <v>17</v>
      </c>
      <c r="I11" s="1" t="s">
        <v>8</v>
      </c>
      <c r="J11" s="5">
        <v>7000</v>
      </c>
      <c r="K11" s="6">
        <v>45168</v>
      </c>
      <c r="L11" s="6">
        <v>45291</v>
      </c>
      <c r="M11" s="1" t="s">
        <v>73</v>
      </c>
    </row>
    <row r="12" spans="1:13" x14ac:dyDescent="0.25">
      <c r="A12" s="4">
        <v>9</v>
      </c>
      <c r="B12" s="2" t="str">
        <f>HYPERLINK("https://my.zakupivli.pro/remote/dispatcher/state_purchase_view/45148175", "UA-2023-09-13-008898-a")</f>
        <v>UA-2023-09-13-008898-a</v>
      </c>
      <c r="C12" s="2" t="str">
        <f>HYPERLINK("https://my.zakupivli.pro/remote/dispatcher/state_contracting_view/17535899", "UA-2023-09-13-008898-a-a1")</f>
        <v>UA-2023-09-13-008898-a-a1</v>
      </c>
      <c r="D12" s="1" t="s">
        <v>60</v>
      </c>
      <c r="E12" s="1" t="s">
        <v>31</v>
      </c>
      <c r="F12" s="1" t="s">
        <v>44</v>
      </c>
      <c r="G12" s="1" t="s">
        <v>70</v>
      </c>
      <c r="H12" s="1" t="s">
        <v>18</v>
      </c>
      <c r="I12" s="1" t="s">
        <v>3</v>
      </c>
      <c r="J12" s="5">
        <v>390</v>
      </c>
      <c r="K12" s="6">
        <v>45182</v>
      </c>
      <c r="L12" s="6">
        <v>45291</v>
      </c>
      <c r="M12" s="1" t="s">
        <v>73</v>
      </c>
    </row>
    <row r="13" spans="1:13" x14ac:dyDescent="0.25">
      <c r="A13" s="4">
        <v>10</v>
      </c>
      <c r="B13" s="2" t="str">
        <f>HYPERLINK("https://my.zakupivli.pro/remote/dispatcher/state_purchase_view/43765623", "UA-2023-07-06-006342-a")</f>
        <v>UA-2023-07-06-006342-a</v>
      </c>
      <c r="C13" s="2" t="str">
        <f>HYPERLINK("https://my.zakupivli.pro/remote/dispatcher/state_contracting_view/16941144", "UA-2023-07-06-006342-a-c1")</f>
        <v>UA-2023-07-06-006342-a-c1</v>
      </c>
      <c r="D13" s="1" t="s">
        <v>38</v>
      </c>
      <c r="E13" s="1" t="s">
        <v>30</v>
      </c>
      <c r="F13" s="1" t="s">
        <v>44</v>
      </c>
      <c r="G13" s="1" t="s">
        <v>64</v>
      </c>
      <c r="H13" s="1" t="s">
        <v>1</v>
      </c>
      <c r="I13" s="1" t="s">
        <v>11</v>
      </c>
      <c r="J13" s="5">
        <v>3688</v>
      </c>
      <c r="K13" s="6">
        <v>45111</v>
      </c>
      <c r="L13" s="6">
        <v>45291</v>
      </c>
      <c r="M13" s="1" t="s">
        <v>73</v>
      </c>
    </row>
    <row r="14" spans="1:13" x14ac:dyDescent="0.25">
      <c r="A14" s="4">
        <v>11</v>
      </c>
      <c r="B14" s="2" t="str">
        <f>HYPERLINK("https://my.zakupivli.pro/remote/dispatcher/state_purchase_view/43547132", "UA-2023-06-26-005240-a")</f>
        <v>UA-2023-06-26-005240-a</v>
      </c>
      <c r="C14" s="2" t="str">
        <f>HYPERLINK("https://my.zakupivli.pro/remote/dispatcher/state_contracting_view/17054555", "UA-2023-06-26-005240-a-a1")</f>
        <v>UA-2023-06-26-005240-a-a1</v>
      </c>
      <c r="D14" s="1" t="s">
        <v>65</v>
      </c>
      <c r="E14" s="1" t="s">
        <v>25</v>
      </c>
      <c r="F14" s="1" t="s">
        <v>39</v>
      </c>
      <c r="G14" s="1" t="s">
        <v>52</v>
      </c>
      <c r="H14" s="1" t="s">
        <v>17</v>
      </c>
      <c r="I14" s="1" t="s">
        <v>5</v>
      </c>
      <c r="J14" s="5">
        <v>1434915.42</v>
      </c>
      <c r="K14" s="6">
        <v>45126</v>
      </c>
      <c r="L14" s="6">
        <v>45291</v>
      </c>
      <c r="M14" s="1" t="s">
        <v>73</v>
      </c>
    </row>
    <row r="15" spans="1:13" x14ac:dyDescent="0.25">
      <c r="A15" s="4">
        <v>12</v>
      </c>
      <c r="B15" s="2" t="str">
        <f>HYPERLINK("https://my.zakupivli.pro/remote/dispatcher/state_purchase_view/44030710", "UA-2023-07-20-002740-a")</f>
        <v>UA-2023-07-20-002740-a</v>
      </c>
      <c r="C15" s="2" t="str">
        <f>HYPERLINK("https://my.zakupivli.pro/remote/dispatcher/state_contracting_view/17194176", "UA-2023-07-20-002740-a-a1")</f>
        <v>UA-2023-07-20-002740-a-a1</v>
      </c>
      <c r="D15" s="1" t="s">
        <v>50</v>
      </c>
      <c r="E15" s="1" t="s">
        <v>32</v>
      </c>
      <c r="F15" s="1" t="s">
        <v>39</v>
      </c>
      <c r="G15" s="1" t="s">
        <v>49</v>
      </c>
      <c r="H15" s="1" t="s">
        <v>19</v>
      </c>
      <c r="I15" s="1" t="s">
        <v>7</v>
      </c>
      <c r="J15" s="5">
        <v>2063883.66</v>
      </c>
      <c r="K15" s="6">
        <v>45145</v>
      </c>
      <c r="L15" s="6">
        <v>45291</v>
      </c>
      <c r="M15" s="1" t="s">
        <v>73</v>
      </c>
    </row>
    <row r="16" spans="1:13" x14ac:dyDescent="0.25">
      <c r="A16" s="4">
        <v>13</v>
      </c>
      <c r="B16" s="2" t="str">
        <f>HYPERLINK("https://my.zakupivli.pro/remote/dispatcher/state_purchase_view/45572401", "UA-2023-10-02-007505-a")</f>
        <v>UA-2023-10-02-007505-a</v>
      </c>
      <c r="C16" s="2" t="str">
        <f>HYPERLINK("https://my.zakupivli.pro/remote/dispatcher/state_contracting_view/17716037", "UA-2023-10-02-007505-a-b1")</f>
        <v>UA-2023-10-02-007505-a-b1</v>
      </c>
      <c r="D16" s="1" t="s">
        <v>57</v>
      </c>
      <c r="E16" s="1" t="s">
        <v>28</v>
      </c>
      <c r="F16" s="1" t="s">
        <v>44</v>
      </c>
      <c r="G16" s="1" t="s">
        <v>40</v>
      </c>
      <c r="H16" s="1" t="s">
        <v>12</v>
      </c>
      <c r="I16" s="1" t="s">
        <v>4</v>
      </c>
      <c r="J16" s="5">
        <v>4700</v>
      </c>
      <c r="K16" s="6">
        <v>45197</v>
      </c>
      <c r="L16" s="6">
        <v>45291</v>
      </c>
      <c r="M16" s="1" t="s">
        <v>73</v>
      </c>
    </row>
    <row r="17" spans="1:13" x14ac:dyDescent="0.25">
      <c r="A17" s="4">
        <v>14</v>
      </c>
      <c r="B17" s="2" t="str">
        <f>HYPERLINK("https://my.zakupivli.pro/remote/dispatcher/state_purchase_view/44385306", "UA-2023-08-08-003841-a")</f>
        <v>UA-2023-08-08-003841-a</v>
      </c>
      <c r="C17" s="2" t="str">
        <f>HYPERLINK("https://my.zakupivli.pro/remote/dispatcher/state_contracting_view/17209348", "UA-2023-08-08-003841-a-b1")</f>
        <v>UA-2023-08-08-003841-a-b1</v>
      </c>
      <c r="D17" s="1" t="s">
        <v>59</v>
      </c>
      <c r="E17" s="1" t="s">
        <v>31</v>
      </c>
      <c r="F17" s="1" t="s">
        <v>44</v>
      </c>
      <c r="G17" s="1" t="s">
        <v>70</v>
      </c>
      <c r="H17" s="1" t="s">
        <v>18</v>
      </c>
      <c r="I17" s="1" t="s">
        <v>3</v>
      </c>
      <c r="J17" s="5">
        <v>390</v>
      </c>
      <c r="K17" s="6">
        <v>45146</v>
      </c>
      <c r="L17" s="6">
        <v>45291</v>
      </c>
      <c r="M17" s="1" t="s">
        <v>73</v>
      </c>
    </row>
  </sheetData>
  <autoFilter ref="A3:M17"/>
  <hyperlinks>
    <hyperlink ref="A1" r:id="rId1" display="mailto:report-feedback@zakupivli.pro"/>
    <hyperlink ref="B4" r:id="rId2" display="https://my.zakupivli.pro/remote/dispatcher/state_purchase_view/44908138"/>
    <hyperlink ref="C4" r:id="rId3" display="https://my.zakupivli.pro/remote/dispatcher/state_contracting_view/17629491"/>
    <hyperlink ref="B5" r:id="rId4" display="https://my.zakupivli.pro/remote/dispatcher/state_purchase_view/44318778"/>
    <hyperlink ref="C5" r:id="rId5" display="https://my.zakupivli.pro/remote/dispatcher/state_contracting_view/17181242"/>
    <hyperlink ref="B6" r:id="rId6" display="https://my.zakupivli.pro/remote/dispatcher/state_purchase_view/44388552"/>
    <hyperlink ref="C6" r:id="rId7" display="https://my.zakupivli.pro/remote/dispatcher/state_contracting_view/17362929"/>
    <hyperlink ref="B7" r:id="rId8" display="https://my.zakupivli.pro/remote/dispatcher/state_purchase_view/43951817"/>
    <hyperlink ref="C7" r:id="rId9" display="https://my.zakupivli.pro/remote/dispatcher/state_contracting_view/17197686"/>
    <hyperlink ref="B8" r:id="rId10" display="https://my.zakupivli.pro/remote/dispatcher/state_purchase_view/44981355"/>
    <hyperlink ref="C8" r:id="rId11" display="https://my.zakupivli.pro/remote/dispatcher/state_contracting_view/17464919"/>
    <hyperlink ref="B9" r:id="rId12" display="https://my.zakupivli.pro/remote/dispatcher/state_purchase_view/44363904"/>
    <hyperlink ref="C9" r:id="rId13" display="https://my.zakupivli.pro/remote/dispatcher/state_contracting_view/17387791"/>
    <hyperlink ref="B10" r:id="rId14" display="https://my.zakupivli.pro/remote/dispatcher/state_purchase_view/44293288"/>
    <hyperlink ref="C10" r:id="rId15" display="https://my.zakupivli.pro/remote/dispatcher/state_contracting_view/17170044"/>
    <hyperlink ref="B11" r:id="rId16" display="https://my.zakupivli.pro/remote/dispatcher/state_purchase_view/44855067"/>
    <hyperlink ref="C11" r:id="rId17" display="https://my.zakupivli.pro/remote/dispatcher/state_contracting_view/17410898"/>
    <hyperlink ref="B12" r:id="rId18" display="https://my.zakupivli.pro/remote/dispatcher/state_purchase_view/45148175"/>
    <hyperlink ref="C12" r:id="rId19" display="https://my.zakupivli.pro/remote/dispatcher/state_contracting_view/17535899"/>
    <hyperlink ref="B13" r:id="rId20" display="https://my.zakupivli.pro/remote/dispatcher/state_purchase_view/43765623"/>
    <hyperlink ref="C13" r:id="rId21" display="https://my.zakupivli.pro/remote/dispatcher/state_contracting_view/16941144"/>
    <hyperlink ref="B14" r:id="rId22" display="https://my.zakupivli.pro/remote/dispatcher/state_purchase_view/43547132"/>
    <hyperlink ref="C14" r:id="rId23" display="https://my.zakupivli.pro/remote/dispatcher/state_contracting_view/17054555"/>
    <hyperlink ref="B15" r:id="rId24" display="https://my.zakupivli.pro/remote/dispatcher/state_purchase_view/44030710"/>
    <hyperlink ref="C15" r:id="rId25" display="https://my.zakupivli.pro/remote/dispatcher/state_contracting_view/17194176"/>
    <hyperlink ref="B16" r:id="rId26" display="https://my.zakupivli.pro/remote/dispatcher/state_purchase_view/45572401"/>
    <hyperlink ref="C16" r:id="rId27" display="https://my.zakupivli.pro/remote/dispatcher/state_contracting_view/17716037"/>
    <hyperlink ref="B17" r:id="rId28" display="https://my.zakupivli.pro/remote/dispatcher/state_purchase_view/44385306"/>
    <hyperlink ref="C17" r:id="rId29" display="https://my.zakupivli.pro/remote/dispatcher/state_contracting_view/17209348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2024-05-21T11:05:40Z</dcterms:created>
  <dcterms:modified xsi:type="dcterms:W3CDTF">2024-05-21T08:12:44Z</dcterms:modified>
  <cp:category/>
</cp:coreProperties>
</file>