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835" windowHeight="12945"/>
  </bookViews>
  <sheets>
    <sheet name="Sheet" sheetId="1" r:id="rId1"/>
  </sheets>
  <definedNames>
    <definedName name="_xlnm._FilterDatabase" localSheetId="0" hidden="1">Sheet!$A$4:$M$50</definedName>
  </definedNames>
  <calcPr calcId="162913"/>
</workbook>
</file>

<file path=xl/calcChain.xml><?xml version="1.0" encoding="utf-8"?>
<calcChain xmlns="http://schemas.openxmlformats.org/spreadsheetml/2006/main">
  <c r="B50" i="1" l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<sst xmlns="http://schemas.openxmlformats.org/spreadsheetml/2006/main" count="384" uniqueCount="207">
  <si>
    <t xml:space="preserve">  Страхування цивільно-правової відповідальності власників наземних транспортних засобів.
</t>
  </si>
  <si>
    <t>010125/01</t>
  </si>
  <si>
    <t>01038699</t>
  </si>
  <si>
    <t>03341305</t>
  </si>
  <si>
    <t>03341641</t>
  </si>
  <si>
    <t>03363192</t>
  </si>
  <si>
    <t>050225/01</t>
  </si>
  <si>
    <t>051-С-ІА14</t>
  </si>
  <si>
    <t>070125/01</t>
  </si>
  <si>
    <t>070125/02</t>
  </si>
  <si>
    <t>070125/03</t>
  </si>
  <si>
    <t>070225/01 ТО/ПО</t>
  </si>
  <si>
    <t>070225/02</t>
  </si>
  <si>
    <t>070325/01</t>
  </si>
  <si>
    <t>070325/02</t>
  </si>
  <si>
    <t>070325/03</t>
  </si>
  <si>
    <t>09310000-5 Електрична енергія</t>
  </si>
  <si>
    <t>1</t>
  </si>
  <si>
    <t>10-М</t>
  </si>
  <si>
    <t>1001</t>
  </si>
  <si>
    <t>100225/01</t>
  </si>
  <si>
    <t>110000033750РЕ-2025</t>
  </si>
  <si>
    <t>120225/01</t>
  </si>
  <si>
    <t>130125/02</t>
  </si>
  <si>
    <t>140125/01</t>
  </si>
  <si>
    <t>140125/02</t>
  </si>
  <si>
    <t>140125/03</t>
  </si>
  <si>
    <t>15881 С</t>
  </si>
  <si>
    <t>15881 в</t>
  </si>
  <si>
    <t>160125/01</t>
  </si>
  <si>
    <t>170125/01</t>
  </si>
  <si>
    <t>170325/03</t>
  </si>
  <si>
    <t>180225/01</t>
  </si>
  <si>
    <t>19440428</t>
  </si>
  <si>
    <t>2</t>
  </si>
  <si>
    <t>20782312</t>
  </si>
  <si>
    <t>21560766</t>
  </si>
  <si>
    <t>229/5.2.2.</t>
  </si>
  <si>
    <t>23359034</t>
  </si>
  <si>
    <t>240125/01</t>
  </si>
  <si>
    <t>26372035</t>
  </si>
  <si>
    <t>270225/01</t>
  </si>
  <si>
    <t>290125/01</t>
  </si>
  <si>
    <t>2980010175</t>
  </si>
  <si>
    <t>30140000-2 Лічильна та обчислювальна техніка</t>
  </si>
  <si>
    <t>30190000-7 Офісне устаткування та приладдя різне</t>
  </si>
  <si>
    <t>30230000-0 Комп’ютерне обладнання</t>
  </si>
  <si>
    <t>3050224033</t>
  </si>
  <si>
    <t>31440000-2 Акумуляторні батареї</t>
  </si>
  <si>
    <t>32350021</t>
  </si>
  <si>
    <t>32828388</t>
  </si>
  <si>
    <t>34920000-2 Дорожнє обладнання</t>
  </si>
  <si>
    <t>35396472</t>
  </si>
  <si>
    <t>35417298</t>
  </si>
  <si>
    <t>361.77-00914</t>
  </si>
  <si>
    <t>361.81-00913</t>
  </si>
  <si>
    <t>36865753</t>
  </si>
  <si>
    <t>37383046</t>
  </si>
  <si>
    <t>38199687</t>
  </si>
  <si>
    <t>38550000-5 Лічильники</t>
  </si>
  <si>
    <t>39110000-6 Сидіння, стільці та супутні вироби і частини до них</t>
  </si>
  <si>
    <t>39350866</t>
  </si>
  <si>
    <t>39413538</t>
  </si>
  <si>
    <t>4</t>
  </si>
  <si>
    <t>41090698</t>
  </si>
  <si>
    <t>41246422</t>
  </si>
  <si>
    <t>41612783</t>
  </si>
  <si>
    <t>41696884</t>
  </si>
  <si>
    <t>41785628</t>
  </si>
  <si>
    <t>42353652</t>
  </si>
  <si>
    <t>44464702</t>
  </si>
  <si>
    <t>44610000-9 Цистерни, резервуари, контейнери та посудини високого тиску</t>
  </si>
  <si>
    <t>44768922</t>
  </si>
  <si>
    <t>44907200</t>
  </si>
  <si>
    <t>45261753</t>
  </si>
  <si>
    <t>45297596</t>
  </si>
  <si>
    <t>45450000-6 Інші завершальні будівельні роботи</t>
  </si>
  <si>
    <t>5</t>
  </si>
  <si>
    <t>50110000-9 Послуги з ремонту і технічного обслуговування мототранспортних засобів і супутнього обладнання</t>
  </si>
  <si>
    <t>50310000-1 Технічне обслуговування і ремонт офісної техніки</t>
  </si>
  <si>
    <t>50530000-9 Послуги з ремонту і технічного обслуговування техніки</t>
  </si>
  <si>
    <t>56ТОз 0225-213</t>
  </si>
  <si>
    <t>56ТОз 0225-214</t>
  </si>
  <si>
    <t>6</t>
  </si>
  <si>
    <t>65110000-7 Розподіл води</t>
  </si>
  <si>
    <t>65310000-9 Розподіл електричної енергії</t>
  </si>
  <si>
    <t>6651 В</t>
  </si>
  <si>
    <t>6651 С</t>
  </si>
  <si>
    <t>66510000-8 Страхові послуги</t>
  </si>
  <si>
    <t>7</t>
  </si>
  <si>
    <t>70330000-3 Послуги з управління нерухомістю, надавані на платній основі чи на договірних засадах</t>
  </si>
  <si>
    <t>71250000-5 Архітектурні, інженерні та геодезичні послуги</t>
  </si>
  <si>
    <t>71330000-0 Інженерні послуги різні</t>
  </si>
  <si>
    <t>72260000-5 Послуги, пов’язані з програмним забезпеченням</t>
  </si>
  <si>
    <t>72310000-1 Послуги з обробки даних</t>
  </si>
  <si>
    <t>72410000-7 Послуги провайдерів</t>
  </si>
  <si>
    <t>79110000-8 Послуги з юридичного консультування та юридичного представництва</t>
  </si>
  <si>
    <t>79210000-9 Бухгалтерські та аудиторські послуги</t>
  </si>
  <si>
    <t>79310000-0 Послуги з проведення ринкових досліджень</t>
  </si>
  <si>
    <t>79715000-9 Послуги з патрулювання</t>
  </si>
  <si>
    <t>80530000-8 Послуги у сфері професійної підготовки</t>
  </si>
  <si>
    <t>90430000-0 Послуги з відведення стічних вод</t>
  </si>
  <si>
    <t>90510000-5 Утилізація/видалення сміття та поводження зі сміттям</t>
  </si>
  <si>
    <t>98110000-7 Послуги підприємницьких, професійних та спеціалізованих організацій</t>
  </si>
  <si>
    <t>report-feedback@zakupivli.pro</t>
  </si>
  <si>
    <t>ЄДРПОУ переможця</t>
  </si>
  <si>
    <t>Ідентифікатор закупівлі</t>
  </si>
  <si>
    <t>АКЦІОНЕРНЕ ТОВАРИСТВО "ДТЕК ДНІПРОВСЬКІ ЕЛЕКТРОМЕРЕЖІ"</t>
  </si>
  <si>
    <t>АКЦІОНЕРНЕ ТОВАРИСТВО "УКРТЕЛЕКОМ"</t>
  </si>
  <si>
    <t>Акумуляторні батареї ( батарея до ДЖБ СSB 12B 7.2 Ач (GP1272F2).</t>
  </si>
  <si>
    <t>Відкриті торги з особливостями</t>
  </si>
  <si>
    <t>ДЕРЖАВНЕ ПІДПРИЄМСТВО "ЖИЛКОМ"</t>
  </si>
  <si>
    <t>ДНІПРОПЕТРОВСЬКА РЕГІОНАЛЬНА ФІЛІЯ ДЕРЖАВНОГО ПІДПРИЄМСТВА "ЦЕНТР ДЕРЖАВНОГО ЗЕМЕЛЬНОГО КАДАСТРУ"</t>
  </si>
  <si>
    <t>Дата закінчення договору:</t>
  </si>
  <si>
    <t>Дата підписання договору:</t>
  </si>
  <si>
    <t>Діагностика технічного стану ТЗ ( ДК021:2015: 50112200-5 - Послуги з технічного обслуговування автомобілів); Ремонт гідравлічної системи, окремих частин, заміна запчастин (ДК021:2015: 50116400-5 - Послуги з ремонту і технічного обслуговування трансмісій транспортних засобів).; Ремонт паливної системи, окремих частин, заміна запчастин (ДК 021:2015:50116000-1 - Послуги з ремонту і технічного обслуговування окремих частин транспортних засобів).; Ремонт електрообладнання, окремих частин, заміна запчастин (ДК021:2015: 50116100-2 - Послуги з ремонту електричних систем).; Ремонт повітряної системи, окремих частин, заміна запчастин (ДК 021:2015:50116000-1 - Послуги з ремонту і технічного обслуговування окремих частин транспортних засобів); Ремонт гальмівної системи, окремих частин, заміна запчастин (ДК 021:2015: 50116200-3 - Послуги з ремонту і технічного обслуговування гальмівних систем транспортних засобів та їх частин).; Ремонт ходової частини, окремих частин, заміна запчастин, у т.ч. ремонт  трансмісії,  кермового управління (ДК 021:2015 50116000-1 - Послуги з ремонту і технічного обслуговування окремих частин транспортних засобів).; Капітальний ремонт вузлів та агрегатів ТЗ у т.ч. ремонт двигунів  ТЗ  (ДК 021:2015:50116300-4 - Послуги з ремонту і технічного обслуговування коробок передач транспортних засобів).; Проведення ТО-1 ТЗ (ДК 021:2015:50112200-5 - Послуги з технічного обслуговування автомобілів); Проведення ТО-2 ТЗ (ДК 021:2015:50112200-5 - Послуги з технічного обслуговування автомобілів); Надання рихтувальних послуг (ДК 021:2015: 50112111-4 - Послуги з рихтування).; Надання  малярних послуг ( ДК 021:2015: 50112100-4 - Послуги з ремонту автомобілів); Надання  зварювальних послуг (ДК 021:2015: 50112100-4 - Послуги з ремонту автомобілів); Надання  шиноремонтних послуг, у тому числі шиномонтажні послуги та послуги з балансування коліс, заміна шин.( ДК 021:2015: 50116500-6 - Шиноремонтні послуги, у тому числі шиномонтажні послуги та послуги з балансування коліс).; Інші послуги ( ДК021:2915:  50112100-4 - Послуги з ремонту автомобілів).; ТО 500, ТО 1000, ТО 1500, ТО 2000, ТО 2500, ТО 3000, ТО 3500, ТО 4000 ( ДК 021:2015:50112200-5 - Послуги з технічного обслуговування автомобілів</t>
  </si>
  <si>
    <t xml:space="preserve">Електрична енергія </t>
  </si>
  <si>
    <t>Закупівля без використання електронної системи</t>
  </si>
  <si>
    <t>Звіт створено 12 травня о 08:49 з використанням http://zakupivli.pro</t>
  </si>
  <si>
    <t>КОМПАНІЯ КОНДОРТ.</t>
  </si>
  <si>
    <t>КОМУНАЛЬНЕ ПІДПРИЄМСТВО "ДНІПРОВОДОКАНАЛ" ДНІПРОВСЬКОЇ МІСЬКОЇ РАДИ</t>
  </si>
  <si>
    <t>КОМУНАЛЬНЕ ПІДПРИЄМСТВО "ЖИЛСЕРВІС-5" ДНІПРОВСЬКОЇ МІСЬКОЇ РАДИ</t>
  </si>
  <si>
    <t>КОМУНАЛЬНЕ ПІДПРИЄМСТВО "НАВЧАЛЬНО-КУРСОВИЙ КОМБІНАТ" ДНІПРОПЕТРОВСЬКОЇ ОБЛАСНОЇ РАДИ"</t>
  </si>
  <si>
    <t>КОНСТАМОНІТ</t>
  </si>
  <si>
    <t>Калькулятор настільний Optima.</t>
  </si>
  <si>
    <t>Код CPV</t>
  </si>
  <si>
    <t>Комп`ютерне обладнання .</t>
  </si>
  <si>
    <t>Комплекс послуг, пов`язаних з системно-технологічним супроводом автоматизованої системи обліку фінансово-господарської діяльності.</t>
  </si>
  <si>
    <t xml:space="preserve">Комунальне підприємство " Дніпроводоканал" Дніпровської міської ради </t>
  </si>
  <si>
    <t>ЛИНДЯ ПАВЛО СЕРГІЙОВИЧ</t>
  </si>
  <si>
    <t xml:space="preserve">Лава зі спинкою. </t>
  </si>
  <si>
    <t>Лічильник НІК 2102-02-220В (5-60)А 6400 М1В з індикатором магнитного поля "МАГНЕТ".</t>
  </si>
  <si>
    <t>Металеві урни (  ДК 021:2015 :34928480-6 - Контейнери та урни для відходів і сміття ).</t>
  </si>
  <si>
    <t xml:space="preserve">Металеві урни (  ДК 021:2015 :34928480-6 - Контейнери та урни для відходів і сміття ). </t>
  </si>
  <si>
    <t>Надання послуг з адвокатської діяльності .</t>
  </si>
  <si>
    <t>Номер договору</t>
  </si>
  <si>
    <t>ОБОВ’ЯЗКОВЕ СТРАХУВАННЯ
ЦИВІЛЬНО-ПРАВОВОЇ ВІДПОВІДАЛЬНОСТІ ВЛАСНИКІВ НАЗЕМНИХ
ТРАНСПОРТНИХ ЗАСОБІВ</t>
  </si>
  <si>
    <t>Офіісне устаткування та приладдя різне.</t>
  </si>
  <si>
    <t>ПІТЬКО СЕРГІЙ МИХАЙЛОВИЧ</t>
  </si>
  <si>
    <t>ПРИВАТНЕ АКЦІОНЕРНЕ ТОВАРИСТВО "СТРАХОВА КОМПАНІЯ "ПЗУ УКРАЇНА"</t>
  </si>
  <si>
    <t>ПРИВАТНЕ ПІДПРИЄМСТВО "АБ - ЦЕНТР"</t>
  </si>
  <si>
    <t>ПТ-14/01-2025</t>
  </si>
  <si>
    <t>Переможець (назва)</t>
  </si>
  <si>
    <t>Послуга з незалежної оцінки вартості майна та забезпечення проведення рецензування звіту про оцінку майна транспортного засобу.</t>
  </si>
  <si>
    <t>Послуга з поточного ремонту приміщення  за адресою: вул. Лазаря Глоби ,21 , м.Дніпро  ( в літ.А-3 нежитлове приміщення №1  поз.1-2, 1-4, 1-5 ; №II-1).</t>
  </si>
  <si>
    <t>Послуга з поточного ремонту приміщення за адресою: вул. Івана Акінфієва, 14 м. Дніпро ( в літюА-5 приміщення VI поз.1-4,8,9; прим.III-І).</t>
  </si>
  <si>
    <t>Послуга з технічного обслуговування газопроводів та споруд на них , які належать Замовнику та знаходяться за адресою: Дмитра Яворницького,2.</t>
  </si>
  <si>
    <t>Послуга з технічного обслуговування газопроводів та споруд на них , які належать Замовнику та знаходяться за адресою: Жовтнева в.ог..</t>
  </si>
  <si>
    <t>Послуга з управління Багатоквартирним будинком  і прибудинковою територією. ( вул. Івана Акінфієва,14 приміщення).</t>
  </si>
  <si>
    <t>Послуга з управління змішаними відходами ( площа Соборна,10).</t>
  </si>
  <si>
    <t>Послуга з управління зі змішаними відходами</t>
  </si>
  <si>
    <t>Послуга з централізованого влодопостачання ( вул. Івана Акінфієва,буд.14 ; вул. Лазаря Глоби, буд.21 прим.1).</t>
  </si>
  <si>
    <t>Послуга з централізованого водовідведення ( вул. Івана Акінфієва, буд14; вул. Лазаря Глоби,буд.21 прим.1).</t>
  </si>
  <si>
    <t>Послуги з видачі рекомендацій з питань обгрунтування потреби у воді підприємствам водокористувачам.</t>
  </si>
  <si>
    <t>Послуги з обробки даних, видачі сертифікатів, перевидачі до закінчення строку чинності такого сертифікату та їх обслуговування (послуги КЕП).</t>
  </si>
  <si>
    <t>Послуги з патрулювання модульних захисних залізобетонних споруд та конструкцій які обліковуються на балансі підприємства</t>
  </si>
  <si>
    <t>Послуги з передавання даних і повідомлень , а також послуги, пов’язані технологічно з електронними комунікаційними послугами.</t>
  </si>
  <si>
    <t>Послуги з проведення моніторингу та ведення зведеної фінансової та статистичної звітності стосовно діяльності Замовника в сфері житлово-комунального господарства.</t>
  </si>
  <si>
    <t xml:space="preserve">Послуги з ремонту  і технічного обслуговування транспортних засобів.
</t>
  </si>
  <si>
    <t>Послуги з розрахунку вартості 1 авто-години експлуатації автомобіля (КМУ HIAB CL на базі JAC N120 СБМ,  2023 р.в.)</t>
  </si>
  <si>
    <t>Послуги з розрахунку вартості 1 машино-години експлуатації  будівельних машин та механізмів /розрахунку вартості 1 авто-години експлуатації автомобіля : спеціалізований  вантажний  сідловий тягач IVECO , спеціалізований напівпричеп н/пр платформа.</t>
  </si>
  <si>
    <t>Послуги з розрахунку вартості 1 машино-години експлуатації будівельних машин та механізмів ( екскаватора гусеничного марки KOMATSU PC210LC-10MO зі змінним обладнанням-гідро молот).</t>
  </si>
  <si>
    <t>Послуги з розрахунку вартості 1 машино-години експлуатації будівельних машин та механізмів (Автокран ZOOMLIONZTC300V, 2023 р.в.).</t>
  </si>
  <si>
    <t xml:space="preserve">Послуги з розрахунку вартості 1 машино-години експлуатації будівельних машин та механізмів (екскаватор-навантажувач марки JCB 3CX SITEMASTER, 2023 р.в.; екскаватор-навантажувач марки JCB 3CX SITEMASTER, 2023 р.в. зі змінним обладнанням – гідромолот; колісний фронтальний навантажувач з відвалом SHANTUI SL50WN 2021р.в.), </t>
  </si>
  <si>
    <t>Послуги з технічного обслуговування і ремонту спеціальної техніки.</t>
  </si>
  <si>
    <t>Послуги з управління та утримання будинку і прибудинкової території, в тому числі ремонт спільного майна будинку за адресою: вул. Андрія Фабра, бу.21, приміщення  літ.А-3.</t>
  </si>
  <si>
    <t>Послуги з управління та утримання будинку і прибудинкової території, в тому числі ремонт спільного майна будинку за адресою: вул. Андрія Фабра, буд,21 , приміщення літ.А-3.</t>
  </si>
  <si>
    <t>Послуги з централізованого водовідведення.</t>
  </si>
  <si>
    <t>Послуги з централізованого водопостачання .</t>
  </si>
  <si>
    <t>Послуги із забезпечення перетікань реактивної електричної енергії.</t>
  </si>
  <si>
    <t>Предмет закупівлі</t>
  </si>
  <si>
    <t>Проведення робіт з виготовлення " Інформації щодо суб`єкта та об`єкта земельних ділянок на 2025 рік".</t>
  </si>
  <si>
    <t>Проведення робіт з підготовки матеріалів до інформації щодо суб`єкта та об`єкта земельних відносин на 2025 рік.</t>
  </si>
  <si>
    <t>Проведення спеціальних навчань і перевірка знань з охорони праці.</t>
  </si>
  <si>
    <t xml:space="preserve">Підземні контейнери для збору твердих побутових відходів 
(Розгорнутий код: ДК 021:2015 :44613800-8 - Контейнери для відходів)
</t>
  </si>
  <si>
    <t xml:space="preserve">Підземні контейнери для збору твердих побутових відходів 
(Розгорнутий код: ДК 021:2015 :44613800-8 - Контейнери для відходів).
</t>
  </si>
  <si>
    <t>РЕГІОНАЛЬНИЙ ОФІС ВОДНИХ РЕСУРСІВ У ДНІПРОПЕТРОВСЬКІЙ ОБЛАСТІ</t>
  </si>
  <si>
    <t>Розрахунок об`ємів насипу зрізу асфальтобетону за адресою: просп. Праці,3 м. Дніпро.</t>
  </si>
  <si>
    <t>СЛУЖБА ОХОРОНИ "ДЖЕБ</t>
  </si>
  <si>
    <t>СОБ-2/2025</t>
  </si>
  <si>
    <t>Статус договору</t>
  </si>
  <si>
    <t>Страхування цивільно-правової відповідальності власників наземних транспортних засобів.</t>
  </si>
  <si>
    <t>Сума договору</t>
  </si>
  <si>
    <t>ТОВАРИСТВО З ДОДАТКОВОЮ ВІДПОВІДАЛЬНІСТЮ "СТРАХОВА КОМПАНІЯ "ГАРДІАН"</t>
  </si>
  <si>
    <t>ТОВАРИСТВО З ОБМЕЖЕНОЮ ВІДПОВІДАЛЬНІСТЮ "ЄВРОПЕЙСЬКА ОЦІНОЧНА КОМПАНІЯ"</t>
  </si>
  <si>
    <t>ТОВАРИСТВО З ОБМЕЖЕНОЮ ВІДПОВІДАЛЬНІСТЮ "АВАРІЙНА СЕРВІСНА СЛУЖБА 2"</t>
  </si>
  <si>
    <t>ТОВАРИСТВО З ОБМЕЖЕНОЮ ВІДПОВІДАЛЬНІСТЮ "ГАЗОРОЗПОДІЛЬНІ МЕРЕЖІ УКРАЇНИ"</t>
  </si>
  <si>
    <t>ТОВАРИСТВО З ОБМЕЖЕНОЮ ВІДПОВІДАЛЬНІСТЮ "ЕКОЛОГІЯ-Д"</t>
  </si>
  <si>
    <t>ТОВАРИСТВО З ОБМЕЖЕНОЮ ВІДПОВІДАЛЬНІСТЮ "ЕНЕРГОУСТАНОВКА"</t>
  </si>
  <si>
    <t>ТОВАРИСТВО З ОБМЕЖЕНОЮ ВІДПОВІДАЛЬНІСТЮ "КОНСТРАКШН МАШИНЕРІ"</t>
  </si>
  <si>
    <t>ТОВАРИСТВО З ОБМЕЖЕНОЮ ВІДПОВІДАЛЬНІСТЮ "КРЕАТИВ КОМПАНІ УКРАЇНА"</t>
  </si>
  <si>
    <t>ТОВАРИСТВО З ОБМЕЖЕНОЮ ВІДПОВІДАЛЬНІСТЮ "САБОН ЛТД"</t>
  </si>
  <si>
    <t>ТОВАРИСТВО З ОБМЕЖЕНОЮ ВІДПОВІДАЛЬНІСТЮ "СПЕЦКОМПЛЕКТ ДНІПРО"</t>
  </si>
  <si>
    <t>ТОВАРИСТВО З ОБМЕЖЕНОЮ ВІДПОВІДАЛЬНІСТЮ "ТОРГОВИЙ ДІМ "АЛЬФАТЕХ"</t>
  </si>
  <si>
    <t>ТОВАРИСТВО З ОБМЕЖЕНОЮ ВІДПОВІДАЛЬНІСТЮ "ЦЕНТР СЕРТИФІКАЦІЇ КЛЮЧІВ "УКРАЇНА"</t>
  </si>
  <si>
    <t>ТОВАРИСТВО З ОБМЕЖЕНОЮ ВІДПОВІДАЛЬНІСТЮ "ЮРИДИЧНА КОМПАНІЯ"ЮРИСТ-ДНІПРО"</t>
  </si>
  <si>
    <t>ТОВАРИСТВО З ОБМЕЖЕНОЮ ВІДПОВІДАЛЬНІСТЮ ФІРМА "ЕКОНОМСЕРВІС"</t>
  </si>
  <si>
    <t>Технічне обслуговування техніки виробництва фірми JSB.</t>
  </si>
  <si>
    <t>Технічне обслуговування і ремонт офісної техніки.</t>
  </si>
  <si>
    <t>Тип процедури</t>
  </si>
  <si>
    <t>УКРАЇНСЬКА СИЛА ЕНЕРГІЇ</t>
  </si>
  <si>
    <t>Узагальнена назва закупівлі</t>
  </si>
  <si>
    <t>Ш6АндрФаб-21-М</t>
  </si>
  <si>
    <t>Якщо ви маєте пропозицію чи побажання щодо покращення цього звіту, напишіть нам, будь ласка:</t>
  </si>
  <si>
    <t>активний</t>
  </si>
  <si>
    <t>закритий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</si>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</sst>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\.mm\.yyyy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4" fontId="1" fillId="0" borderId="0" xfId="0" applyNumberFormat="1" applyFont="1"/>
    <xf numFmtId="165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y.zakupivli.pro/remote/dispatcher/state_purchase_view/56490261" TargetMode="External"/><Relationship Id="rId13" Type="http://schemas.openxmlformats.org/officeDocument/2006/relationships/hyperlink" Target="https://my.zakupivli.pro/remote/dispatcher/state_purchase_view/58402347" TargetMode="External"/><Relationship Id="rId18" Type="http://schemas.openxmlformats.org/officeDocument/2006/relationships/hyperlink" Target="https://my.zakupivli.pro/remote/dispatcher/state_purchase_view/57415233" TargetMode="External"/><Relationship Id="rId26" Type="http://schemas.openxmlformats.org/officeDocument/2006/relationships/hyperlink" Target="https://my.zakupivli.pro/remote/dispatcher/state_purchase_view/55440521" TargetMode="External"/><Relationship Id="rId39" Type="http://schemas.openxmlformats.org/officeDocument/2006/relationships/hyperlink" Target="https://my.zakupivli.pro/remote/dispatcher/state_purchase_view/57655713" TargetMode="External"/><Relationship Id="rId3" Type="http://schemas.openxmlformats.org/officeDocument/2006/relationships/hyperlink" Target="https://my.zakupivli.pro/remote/dispatcher/state_purchase_view/57210748" TargetMode="External"/><Relationship Id="rId21" Type="http://schemas.openxmlformats.org/officeDocument/2006/relationships/hyperlink" Target="https://my.zakupivli.pro/remote/dispatcher/state_purchase_view/56632027" TargetMode="External"/><Relationship Id="rId34" Type="http://schemas.openxmlformats.org/officeDocument/2006/relationships/hyperlink" Target="https://my.zakupivli.pro/remote/dispatcher/state_purchase_view/56489399" TargetMode="External"/><Relationship Id="rId42" Type="http://schemas.openxmlformats.org/officeDocument/2006/relationships/hyperlink" Target="https://my.zakupivli.pro/remote/dispatcher/state_purchase_view/56611778" TargetMode="External"/><Relationship Id="rId47" Type="http://schemas.openxmlformats.org/officeDocument/2006/relationships/hyperlink" Target="https://my.zakupivli.pro/remote/dispatcher/state_purchase_view/57391244" TargetMode="External"/><Relationship Id="rId7" Type="http://schemas.openxmlformats.org/officeDocument/2006/relationships/hyperlink" Target="https://my.zakupivli.pro/remote/dispatcher/state_purchase_view/58141273" TargetMode="External"/><Relationship Id="rId12" Type="http://schemas.openxmlformats.org/officeDocument/2006/relationships/hyperlink" Target="https://my.zakupivli.pro/remote/dispatcher/state_purchase_view/57813310" TargetMode="External"/><Relationship Id="rId17" Type="http://schemas.openxmlformats.org/officeDocument/2006/relationships/hyperlink" Target="https://my.zakupivli.pro/remote/dispatcher/state_purchase_view/56219752" TargetMode="External"/><Relationship Id="rId25" Type="http://schemas.openxmlformats.org/officeDocument/2006/relationships/hyperlink" Target="https://my.zakupivli.pro/remote/dispatcher/state_purchase_view/58140854" TargetMode="External"/><Relationship Id="rId33" Type="http://schemas.openxmlformats.org/officeDocument/2006/relationships/hyperlink" Target="https://my.zakupivli.pro/remote/dispatcher/state_purchase_view/57305638" TargetMode="External"/><Relationship Id="rId38" Type="http://schemas.openxmlformats.org/officeDocument/2006/relationships/hyperlink" Target="https://my.zakupivli.pro/remote/dispatcher/state_purchase_view/56478004" TargetMode="External"/><Relationship Id="rId46" Type="http://schemas.openxmlformats.org/officeDocument/2006/relationships/hyperlink" Target="https://my.zakupivli.pro/remote/dispatcher/state_purchase_view/57662997" TargetMode="External"/><Relationship Id="rId2" Type="http://schemas.openxmlformats.org/officeDocument/2006/relationships/hyperlink" Target="https://my.zakupivli.pro/remote/dispatcher/state_purchase_view/56890952" TargetMode="External"/><Relationship Id="rId16" Type="http://schemas.openxmlformats.org/officeDocument/2006/relationships/hyperlink" Target="https://my.zakupivli.pro/remote/dispatcher/state_purchase_view/56583224" TargetMode="External"/><Relationship Id="rId20" Type="http://schemas.openxmlformats.org/officeDocument/2006/relationships/hyperlink" Target="https://my.zakupivli.pro/remote/dispatcher/state_purchase_view/56486327" TargetMode="External"/><Relationship Id="rId29" Type="http://schemas.openxmlformats.org/officeDocument/2006/relationships/hyperlink" Target="https://my.zakupivli.pro/remote/dispatcher/state_purchase_view/56463100" TargetMode="External"/><Relationship Id="rId41" Type="http://schemas.openxmlformats.org/officeDocument/2006/relationships/hyperlink" Target="https://my.zakupivli.pro/remote/dispatcher/state_purchase_view/57590572" TargetMode="External"/><Relationship Id="rId1" Type="http://schemas.openxmlformats.org/officeDocument/2006/relationships/hyperlink" Target="mailto:report-feedback@zakupivli.pro" TargetMode="External"/><Relationship Id="rId6" Type="http://schemas.openxmlformats.org/officeDocument/2006/relationships/hyperlink" Target="https://my.zakupivli.pro/remote/dispatcher/state_purchase_view/58339109" TargetMode="External"/><Relationship Id="rId11" Type="http://schemas.openxmlformats.org/officeDocument/2006/relationships/hyperlink" Target="https://my.zakupivli.pro/remote/dispatcher/state_purchase_view/57212628" TargetMode="External"/><Relationship Id="rId24" Type="http://schemas.openxmlformats.org/officeDocument/2006/relationships/hyperlink" Target="https://my.zakupivli.pro/remote/dispatcher/state_purchase_view/57289292" TargetMode="External"/><Relationship Id="rId32" Type="http://schemas.openxmlformats.org/officeDocument/2006/relationships/hyperlink" Target="https://my.zakupivli.pro/remote/dispatcher/state_purchase_view/56355114" TargetMode="External"/><Relationship Id="rId37" Type="http://schemas.openxmlformats.org/officeDocument/2006/relationships/hyperlink" Target="https://my.zakupivli.pro/remote/dispatcher/state_purchase_view/57003589" TargetMode="External"/><Relationship Id="rId40" Type="http://schemas.openxmlformats.org/officeDocument/2006/relationships/hyperlink" Target="https://my.zakupivli.pro/remote/dispatcher/state_purchase_view/58270564" TargetMode="External"/><Relationship Id="rId45" Type="http://schemas.openxmlformats.org/officeDocument/2006/relationships/hyperlink" Target="https://my.zakupivli.pro/remote/dispatcher/state_purchase_view/57817851" TargetMode="External"/><Relationship Id="rId5" Type="http://schemas.openxmlformats.org/officeDocument/2006/relationships/hyperlink" Target="https://my.zakupivli.pro/remote/dispatcher/state_purchase_view/57816545" TargetMode="External"/><Relationship Id="rId15" Type="http://schemas.openxmlformats.org/officeDocument/2006/relationships/hyperlink" Target="https://my.zakupivli.pro/remote/dispatcher/state_purchase_view/56893483" TargetMode="External"/><Relationship Id="rId23" Type="http://schemas.openxmlformats.org/officeDocument/2006/relationships/hyperlink" Target="https://my.zakupivli.pro/remote/dispatcher/state_purchase_view/57287914" TargetMode="External"/><Relationship Id="rId28" Type="http://schemas.openxmlformats.org/officeDocument/2006/relationships/hyperlink" Target="https://my.zakupivli.pro/remote/dispatcher/state_purchase_view/57290428" TargetMode="External"/><Relationship Id="rId36" Type="http://schemas.openxmlformats.org/officeDocument/2006/relationships/hyperlink" Target="https://my.zakupivli.pro/remote/dispatcher/state_purchase_view/56544446" TargetMode="External"/><Relationship Id="rId10" Type="http://schemas.openxmlformats.org/officeDocument/2006/relationships/hyperlink" Target="https://my.zakupivli.pro/remote/dispatcher/state_purchase_view/56564625" TargetMode="External"/><Relationship Id="rId19" Type="http://schemas.openxmlformats.org/officeDocument/2006/relationships/hyperlink" Target="https://my.zakupivli.pro/remote/dispatcher/state_purchase_view/57812669" TargetMode="External"/><Relationship Id="rId31" Type="http://schemas.openxmlformats.org/officeDocument/2006/relationships/hyperlink" Target="https://my.zakupivli.pro/remote/dispatcher/state_purchase_view/57590011" TargetMode="External"/><Relationship Id="rId44" Type="http://schemas.openxmlformats.org/officeDocument/2006/relationships/hyperlink" Target="https://my.zakupivli.pro/remote/dispatcher/state_purchase_view/57257076" TargetMode="External"/><Relationship Id="rId4" Type="http://schemas.openxmlformats.org/officeDocument/2006/relationships/hyperlink" Target="https://my.zakupivli.pro/remote/dispatcher/state_purchase_view/57961663" TargetMode="External"/><Relationship Id="rId9" Type="http://schemas.openxmlformats.org/officeDocument/2006/relationships/hyperlink" Target="https://my.zakupivli.pro/remote/dispatcher/state_purchase_view/56439505" TargetMode="External"/><Relationship Id="rId14" Type="http://schemas.openxmlformats.org/officeDocument/2006/relationships/hyperlink" Target="https://my.zakupivli.pro/remote/dispatcher/state_purchase_view/56584029" TargetMode="External"/><Relationship Id="rId22" Type="http://schemas.openxmlformats.org/officeDocument/2006/relationships/hyperlink" Target="https://my.zakupivli.pro/remote/dispatcher/state_purchase_view/56516665" TargetMode="External"/><Relationship Id="rId27" Type="http://schemas.openxmlformats.org/officeDocument/2006/relationships/hyperlink" Target="https://my.zakupivli.pro/remote/dispatcher/state_purchase_view/56545446" TargetMode="External"/><Relationship Id="rId30" Type="http://schemas.openxmlformats.org/officeDocument/2006/relationships/hyperlink" Target="https://my.zakupivli.pro/remote/dispatcher/state_purchase_view/57208450" TargetMode="External"/><Relationship Id="rId35" Type="http://schemas.openxmlformats.org/officeDocument/2006/relationships/hyperlink" Target="https://my.zakupivli.pro/remote/dispatcher/state_purchase_view/56489917" TargetMode="External"/><Relationship Id="rId43" Type="http://schemas.openxmlformats.org/officeDocument/2006/relationships/hyperlink" Target="https://my.zakupivli.pro/remote/dispatcher/state_purchase_view/574076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C1" workbookViewId="0">
      <pane ySplit="4" topLeftCell="A5" activePane="bottomLeft" state="frozen"/>
      <selection pane="bottomLeft" activeCell="C1" sqref="C1:C1048576"/>
    </sheetView>
  </sheetViews>
  <sheetFormatPr defaultColWidth="11.42578125" defaultRowHeight="15" x14ac:dyDescent="0.25"/>
  <cols>
    <col min="1" max="1" width="5"/>
    <col min="2" max="2" width="25"/>
    <col min="3" max="5" width="35"/>
    <col min="6" max="7" width="30"/>
    <col min="8" max="10" width="15"/>
    <col min="11" max="13" width="10"/>
  </cols>
  <sheetData>
    <row r="1" spans="1:13" x14ac:dyDescent="0.25">
      <c r="A1" s="1" t="s">
        <v>203</v>
      </c>
    </row>
    <row r="2" spans="1:13" x14ac:dyDescent="0.25">
      <c r="A2" s="2" t="s">
        <v>104</v>
      </c>
    </row>
    <row r="4" spans="1:13" ht="65.25" thickBot="1" x14ac:dyDescent="0.3">
      <c r="A4" s="3" t="s">
        <v>206</v>
      </c>
      <c r="B4" s="3" t="s">
        <v>106</v>
      </c>
      <c r="C4" s="3" t="s">
        <v>201</v>
      </c>
      <c r="D4" s="3" t="s">
        <v>170</v>
      </c>
      <c r="E4" s="3" t="s">
        <v>125</v>
      </c>
      <c r="F4" s="3" t="s">
        <v>199</v>
      </c>
      <c r="G4" s="3" t="s">
        <v>142</v>
      </c>
      <c r="H4" s="3" t="s">
        <v>105</v>
      </c>
      <c r="I4" s="3" t="s">
        <v>135</v>
      </c>
      <c r="J4" s="3" t="s">
        <v>182</v>
      </c>
      <c r="K4" s="3" t="s">
        <v>114</v>
      </c>
      <c r="L4" s="3" t="s">
        <v>113</v>
      </c>
      <c r="M4" s="3" t="s">
        <v>180</v>
      </c>
    </row>
    <row r="5" spans="1:13" x14ac:dyDescent="0.25">
      <c r="A5" s="4">
        <v>1</v>
      </c>
      <c r="B5" s="2" t="str">
        <f>HYPERLINK("https://my.zakupivli.pro/remote/dispatcher/state_purchase_view/56890952", "UA-2025-01-24-009842-a")</f>
        <v>UA-2025-01-24-009842-a</v>
      </c>
      <c r="C5" s="1" t="s">
        <v>198</v>
      </c>
      <c r="D5" s="1" t="s">
        <v>198</v>
      </c>
      <c r="E5" s="1" t="s">
        <v>79</v>
      </c>
      <c r="F5" s="1" t="s">
        <v>117</v>
      </c>
      <c r="G5" s="1" t="s">
        <v>129</v>
      </c>
      <c r="H5" s="1" t="s">
        <v>43</v>
      </c>
      <c r="I5" s="1" t="s">
        <v>39</v>
      </c>
      <c r="J5" s="5">
        <v>66550</v>
      </c>
      <c r="K5" s="6">
        <v>45681</v>
      </c>
      <c r="L5" s="6">
        <v>46022</v>
      </c>
      <c r="M5" s="1" t="s">
        <v>204</v>
      </c>
    </row>
    <row r="6" spans="1:13" x14ac:dyDescent="0.25">
      <c r="A6" s="4">
        <v>2</v>
      </c>
      <c r="B6" s="2" t="str">
        <f>HYPERLINK("https://my.zakupivli.pro/remote/dispatcher/state_purchase_view/57210748", "UA-2025-02-05-005285-a")</f>
        <v>UA-2025-02-05-005285-a</v>
      </c>
      <c r="C6" s="1" t="s">
        <v>172</v>
      </c>
      <c r="D6" s="1" t="s">
        <v>172</v>
      </c>
      <c r="E6" s="1" t="s">
        <v>90</v>
      </c>
      <c r="F6" s="1" t="s">
        <v>117</v>
      </c>
      <c r="G6" s="1" t="s">
        <v>112</v>
      </c>
      <c r="H6" s="1" t="s">
        <v>40</v>
      </c>
      <c r="I6" s="1" t="s">
        <v>55</v>
      </c>
      <c r="J6" s="5">
        <v>20605.599999999999</v>
      </c>
      <c r="K6" s="6">
        <v>45691</v>
      </c>
      <c r="L6" s="6">
        <v>46022</v>
      </c>
      <c r="M6" s="1" t="s">
        <v>204</v>
      </c>
    </row>
    <row r="7" spans="1:13" x14ac:dyDescent="0.25">
      <c r="A7" s="4">
        <v>3</v>
      </c>
      <c r="B7" s="2" t="str">
        <f>HYPERLINK("https://my.zakupivli.pro/remote/dispatcher/state_purchase_view/57961663", "UA-2025-03-10-000723-a")</f>
        <v>UA-2025-03-10-000723-a</v>
      </c>
      <c r="C7" s="1" t="s">
        <v>144</v>
      </c>
      <c r="D7" s="1" t="s">
        <v>144</v>
      </c>
      <c r="E7" s="1" t="s">
        <v>76</v>
      </c>
      <c r="F7" s="1" t="s">
        <v>117</v>
      </c>
      <c r="G7" s="1" t="s">
        <v>192</v>
      </c>
      <c r="H7" s="1" t="s">
        <v>74</v>
      </c>
      <c r="I7" s="1" t="s">
        <v>13</v>
      </c>
      <c r="J7" s="5">
        <v>122307.65</v>
      </c>
      <c r="K7" s="6">
        <v>45723</v>
      </c>
      <c r="L7" s="6">
        <v>46022</v>
      </c>
      <c r="M7" s="1" t="s">
        <v>204</v>
      </c>
    </row>
    <row r="8" spans="1:13" x14ac:dyDescent="0.25">
      <c r="A8" s="4">
        <v>4</v>
      </c>
      <c r="B8" s="2" t="str">
        <f>HYPERLINK("https://my.zakupivli.pro/remote/dispatcher/state_purchase_view/57816545", "UA-2025-03-03-005791-a")</f>
        <v>UA-2025-03-03-005791-a</v>
      </c>
      <c r="C8" s="1" t="s">
        <v>151</v>
      </c>
      <c r="D8" s="1" t="s">
        <v>151</v>
      </c>
      <c r="E8" s="1" t="s">
        <v>84</v>
      </c>
      <c r="F8" s="1" t="s">
        <v>117</v>
      </c>
      <c r="G8" s="1" t="s">
        <v>120</v>
      </c>
      <c r="H8" s="1" t="s">
        <v>3</v>
      </c>
      <c r="I8" s="1" t="s">
        <v>28</v>
      </c>
      <c r="J8" s="5">
        <v>35053.919999999998</v>
      </c>
      <c r="K8" s="6">
        <v>45714</v>
      </c>
      <c r="L8" s="6">
        <v>46022</v>
      </c>
      <c r="M8" s="1" t="s">
        <v>204</v>
      </c>
    </row>
    <row r="9" spans="1:13" x14ac:dyDescent="0.25">
      <c r="A9" s="4">
        <v>5</v>
      </c>
      <c r="B9" s="2" t="str">
        <f>HYPERLINK("https://my.zakupivli.pro/remote/dispatcher/state_purchase_view/58339109", "UA-2025-03-25-011886-a")</f>
        <v>UA-2025-03-25-011886-a</v>
      </c>
      <c r="C9" s="1" t="s">
        <v>177</v>
      </c>
      <c r="D9" s="1" t="s">
        <v>177</v>
      </c>
      <c r="E9" s="1" t="s">
        <v>91</v>
      </c>
      <c r="F9" s="1" t="s">
        <v>117</v>
      </c>
      <c r="G9" s="1" t="s">
        <v>138</v>
      </c>
      <c r="H9" s="1" t="s">
        <v>47</v>
      </c>
      <c r="I9" s="1" t="s">
        <v>31</v>
      </c>
      <c r="J9" s="5">
        <v>9000</v>
      </c>
      <c r="K9" s="6">
        <v>45733</v>
      </c>
      <c r="L9" s="6">
        <v>46022</v>
      </c>
      <c r="M9" s="1" t="s">
        <v>204</v>
      </c>
    </row>
    <row r="10" spans="1:13" x14ac:dyDescent="0.25">
      <c r="A10" s="4">
        <v>6</v>
      </c>
      <c r="B10" s="2" t="str">
        <f>HYPERLINK("https://my.zakupivli.pro/remote/dispatcher/state_purchase_view/58141273", "UA-2025-03-17-010145-a")</f>
        <v>UA-2025-03-17-010145-a</v>
      </c>
      <c r="C10" s="1" t="s">
        <v>161</v>
      </c>
      <c r="D10" s="1" t="s">
        <v>161</v>
      </c>
      <c r="E10" s="1" t="s">
        <v>92</v>
      </c>
      <c r="F10" s="1" t="s">
        <v>117</v>
      </c>
      <c r="G10" s="1" t="s">
        <v>196</v>
      </c>
      <c r="H10" s="1" t="s">
        <v>33</v>
      </c>
      <c r="I10" s="1" t="s">
        <v>15</v>
      </c>
      <c r="J10" s="5">
        <v>10197</v>
      </c>
      <c r="K10" s="6">
        <v>45723</v>
      </c>
      <c r="L10" s="6">
        <v>46022</v>
      </c>
      <c r="M10" s="1" t="s">
        <v>204</v>
      </c>
    </row>
    <row r="11" spans="1:13" x14ac:dyDescent="0.25">
      <c r="A11" s="4">
        <v>7</v>
      </c>
      <c r="B11" s="2" t="str">
        <f>HYPERLINK("https://my.zakupivli.pro/remote/dispatcher/state_purchase_view/56490261", "UA-2025-01-13-008796-a")</f>
        <v>UA-2025-01-13-008796-a</v>
      </c>
      <c r="C11" s="1" t="s">
        <v>159</v>
      </c>
      <c r="D11" s="1" t="s">
        <v>159</v>
      </c>
      <c r="E11" s="1" t="s">
        <v>92</v>
      </c>
      <c r="F11" s="1" t="s">
        <v>117</v>
      </c>
      <c r="G11" s="1" t="s">
        <v>196</v>
      </c>
      <c r="H11" s="1" t="s">
        <v>33</v>
      </c>
      <c r="I11" s="1" t="s">
        <v>10</v>
      </c>
      <c r="J11" s="5">
        <v>5562</v>
      </c>
      <c r="K11" s="6">
        <v>45664</v>
      </c>
      <c r="L11" s="6">
        <v>46022</v>
      </c>
      <c r="M11" s="1" t="s">
        <v>204</v>
      </c>
    </row>
    <row r="12" spans="1:13" x14ac:dyDescent="0.25">
      <c r="A12" s="4">
        <v>8</v>
      </c>
      <c r="B12" s="2" t="str">
        <f>HYPERLINK("https://my.zakupivli.pro/remote/dispatcher/state_purchase_view/56439505", "UA-2025-01-10-000189-a")</f>
        <v>UA-2025-01-10-000189-a</v>
      </c>
      <c r="C12" s="1" t="s">
        <v>109</v>
      </c>
      <c r="D12" s="1" t="s">
        <v>109</v>
      </c>
      <c r="E12" s="1" t="s">
        <v>48</v>
      </c>
      <c r="F12" s="1" t="s">
        <v>117</v>
      </c>
      <c r="G12" s="1" t="s">
        <v>191</v>
      </c>
      <c r="H12" s="1" t="s">
        <v>65</v>
      </c>
      <c r="I12" s="1" t="s">
        <v>17</v>
      </c>
      <c r="J12" s="5">
        <v>19080</v>
      </c>
      <c r="K12" s="6">
        <v>45666</v>
      </c>
      <c r="L12" s="6">
        <v>46022</v>
      </c>
      <c r="M12" s="1" t="s">
        <v>204</v>
      </c>
    </row>
    <row r="13" spans="1:13" x14ac:dyDescent="0.25">
      <c r="A13" s="4">
        <v>9</v>
      </c>
      <c r="B13" s="2" t="str">
        <f>HYPERLINK("https://my.zakupivli.pro/remote/dispatcher/state_purchase_view/56564625", "UA-2025-01-15-008737-a")</f>
        <v>UA-2025-01-15-008737-a</v>
      </c>
      <c r="C13" s="1" t="s">
        <v>137</v>
      </c>
      <c r="D13" s="1" t="s">
        <v>137</v>
      </c>
      <c r="E13" s="1" t="s">
        <v>45</v>
      </c>
      <c r="F13" s="1" t="s">
        <v>117</v>
      </c>
      <c r="G13" s="1" t="s">
        <v>190</v>
      </c>
      <c r="H13" s="1" t="s">
        <v>64</v>
      </c>
      <c r="I13" s="1" t="s">
        <v>26</v>
      </c>
      <c r="J13" s="5">
        <v>73571.5</v>
      </c>
      <c r="K13" s="6">
        <v>45671</v>
      </c>
      <c r="L13" s="6">
        <v>46022</v>
      </c>
      <c r="M13" s="1" t="s">
        <v>204</v>
      </c>
    </row>
    <row r="14" spans="1:13" x14ac:dyDescent="0.25">
      <c r="A14" s="4">
        <v>10</v>
      </c>
      <c r="B14" s="2" t="str">
        <f>HYPERLINK("https://my.zakupivli.pro/remote/dispatcher/state_purchase_view/57212628", "UA-2025-02-05-006184-a")</f>
        <v>UA-2025-02-05-006184-a</v>
      </c>
      <c r="C14" s="1" t="s">
        <v>171</v>
      </c>
      <c r="D14" s="1" t="s">
        <v>171</v>
      </c>
      <c r="E14" s="1" t="s">
        <v>90</v>
      </c>
      <c r="F14" s="1" t="s">
        <v>117</v>
      </c>
      <c r="G14" s="1" t="s">
        <v>112</v>
      </c>
      <c r="H14" s="1" t="s">
        <v>40</v>
      </c>
      <c r="I14" s="1" t="s">
        <v>54</v>
      </c>
      <c r="J14" s="5">
        <v>2639.56</v>
      </c>
      <c r="K14" s="6">
        <v>45691</v>
      </c>
      <c r="L14" s="6">
        <v>46022</v>
      </c>
      <c r="M14" s="1" t="s">
        <v>204</v>
      </c>
    </row>
    <row r="15" spans="1:13" x14ac:dyDescent="0.25">
      <c r="A15" s="4">
        <v>11</v>
      </c>
      <c r="B15" s="2" t="str">
        <f>HYPERLINK("https://my.zakupivli.pro/remote/dispatcher/state_purchase_view/57813310", "UA-2025-03-03-004310-a")</f>
        <v>UA-2025-03-03-004310-a</v>
      </c>
      <c r="C15" s="1" t="s">
        <v>167</v>
      </c>
      <c r="D15" s="1" t="s">
        <v>167</v>
      </c>
      <c r="E15" s="1" t="s">
        <v>101</v>
      </c>
      <c r="F15" s="1" t="s">
        <v>117</v>
      </c>
      <c r="G15" s="1" t="s">
        <v>120</v>
      </c>
      <c r="H15" s="1" t="s">
        <v>3</v>
      </c>
      <c r="I15" s="1" t="s">
        <v>87</v>
      </c>
      <c r="J15" s="5">
        <v>258700.2</v>
      </c>
      <c r="K15" s="6">
        <v>45714</v>
      </c>
      <c r="L15" s="6">
        <v>46022</v>
      </c>
      <c r="M15" s="1" t="s">
        <v>204</v>
      </c>
    </row>
    <row r="16" spans="1:13" x14ac:dyDescent="0.25">
      <c r="A16" s="4">
        <v>12</v>
      </c>
      <c r="B16" s="2" t="str">
        <f>HYPERLINK("https://my.zakupivli.pro/remote/dispatcher/state_purchase_view/58402347", "UA-2025-03-28-002532-a")</f>
        <v>UA-2025-03-28-002532-a</v>
      </c>
      <c r="C16" s="1" t="s">
        <v>131</v>
      </c>
      <c r="D16" s="1" t="s">
        <v>131</v>
      </c>
      <c r="E16" s="1" t="s">
        <v>59</v>
      </c>
      <c r="F16" s="1" t="s">
        <v>117</v>
      </c>
      <c r="G16" s="1" t="s">
        <v>188</v>
      </c>
      <c r="H16" s="1" t="s">
        <v>68</v>
      </c>
      <c r="I16" s="1" t="s">
        <v>89</v>
      </c>
      <c r="J16" s="5">
        <v>722.52</v>
      </c>
      <c r="K16" s="6">
        <v>45740</v>
      </c>
      <c r="L16" s="6">
        <v>46022</v>
      </c>
      <c r="M16" s="1" t="s">
        <v>204</v>
      </c>
    </row>
    <row r="17" spans="1:13" x14ac:dyDescent="0.25">
      <c r="A17" s="4">
        <v>13</v>
      </c>
      <c r="B17" s="2" t="str">
        <f>HYPERLINK("https://my.zakupivli.pro/remote/dispatcher/state_purchase_view/56584029", "UA-2025-01-15-016907-a")</f>
        <v>UA-2025-01-15-016907-a</v>
      </c>
      <c r="C17" s="1" t="s">
        <v>124</v>
      </c>
      <c r="D17" s="1" t="s">
        <v>124</v>
      </c>
      <c r="E17" s="1" t="s">
        <v>44</v>
      </c>
      <c r="F17" s="1" t="s">
        <v>117</v>
      </c>
      <c r="G17" s="1" t="s">
        <v>190</v>
      </c>
      <c r="H17" s="1" t="s">
        <v>64</v>
      </c>
      <c r="I17" s="1" t="s">
        <v>34</v>
      </c>
      <c r="J17" s="5">
        <v>533</v>
      </c>
      <c r="K17" s="6">
        <v>45671</v>
      </c>
      <c r="L17" s="6">
        <v>46022</v>
      </c>
      <c r="M17" s="1" t="s">
        <v>204</v>
      </c>
    </row>
    <row r="18" spans="1:13" x14ac:dyDescent="0.25">
      <c r="A18" s="4">
        <v>14</v>
      </c>
      <c r="B18" s="2" t="str">
        <f>HYPERLINK("https://my.zakupivli.pro/remote/dispatcher/state_purchase_view/56893483", "UA-2025-01-24-011086-a")</f>
        <v>UA-2025-01-24-011086-a</v>
      </c>
      <c r="C18" s="1" t="s">
        <v>133</v>
      </c>
      <c r="D18" s="1" t="s">
        <v>132</v>
      </c>
      <c r="E18" s="1" t="s">
        <v>51</v>
      </c>
      <c r="F18" s="1" t="s">
        <v>110</v>
      </c>
      <c r="G18" s="1" t="s">
        <v>119</v>
      </c>
      <c r="H18" s="1" t="s">
        <v>72</v>
      </c>
      <c r="I18" s="1" t="s">
        <v>63</v>
      </c>
      <c r="J18" s="5">
        <v>365010</v>
      </c>
      <c r="K18" s="6">
        <v>45699</v>
      </c>
      <c r="L18" s="6">
        <v>46022</v>
      </c>
      <c r="M18" s="1" t="s">
        <v>204</v>
      </c>
    </row>
    <row r="19" spans="1:13" x14ac:dyDescent="0.25">
      <c r="A19" s="4">
        <v>15</v>
      </c>
      <c r="B19" s="2" t="str">
        <f>HYPERLINK("https://my.zakupivli.pro/remote/dispatcher/state_purchase_view/56583224", "UA-2025-01-15-016530-a")</f>
        <v>UA-2025-01-15-016530-a</v>
      </c>
      <c r="C19" s="1" t="s">
        <v>130</v>
      </c>
      <c r="D19" s="1" t="s">
        <v>130</v>
      </c>
      <c r="E19" s="1" t="s">
        <v>60</v>
      </c>
      <c r="F19" s="1" t="s">
        <v>110</v>
      </c>
      <c r="G19" s="1" t="s">
        <v>119</v>
      </c>
      <c r="H19" s="1" t="s">
        <v>72</v>
      </c>
      <c r="I19" s="1" t="s">
        <v>20</v>
      </c>
      <c r="J19" s="5">
        <v>1304488.58</v>
      </c>
      <c r="K19" s="6">
        <v>45698</v>
      </c>
      <c r="L19" s="6">
        <v>46022</v>
      </c>
      <c r="M19" s="1" t="s">
        <v>204</v>
      </c>
    </row>
    <row r="20" spans="1:13" x14ac:dyDescent="0.25">
      <c r="A20" s="4">
        <v>16</v>
      </c>
      <c r="B20" s="2" t="str">
        <f>HYPERLINK("https://my.zakupivli.pro/remote/dispatcher/state_purchase_view/56219752", "UA-2024-12-26-013982-a")</f>
        <v>UA-2024-12-26-013982-a</v>
      </c>
      <c r="C20" s="1" t="s">
        <v>155</v>
      </c>
      <c r="D20" s="1" t="s">
        <v>155</v>
      </c>
      <c r="E20" s="1" t="s">
        <v>99</v>
      </c>
      <c r="F20" s="1" t="s">
        <v>110</v>
      </c>
      <c r="G20" s="1" t="s">
        <v>178</v>
      </c>
      <c r="H20" s="1" t="s">
        <v>66</v>
      </c>
      <c r="I20" s="1" t="s">
        <v>23</v>
      </c>
      <c r="J20" s="5">
        <v>26155008</v>
      </c>
      <c r="K20" s="6">
        <v>45670</v>
      </c>
      <c r="L20" s="6">
        <v>46022</v>
      </c>
      <c r="M20" s="1" t="s">
        <v>204</v>
      </c>
    </row>
    <row r="21" spans="1:13" x14ac:dyDescent="0.25">
      <c r="A21" s="4">
        <v>17</v>
      </c>
      <c r="B21" s="2" t="str">
        <f>HYPERLINK("https://my.zakupivli.pro/remote/dispatcher/state_purchase_view/57415233", "UA-2025-02-12-011625-a")</f>
        <v>UA-2025-02-12-011625-a</v>
      </c>
      <c r="C21" s="1" t="s">
        <v>158</v>
      </c>
      <c r="D21" s="1" t="s">
        <v>115</v>
      </c>
      <c r="E21" s="1" t="s">
        <v>78</v>
      </c>
      <c r="F21" s="1" t="s">
        <v>110</v>
      </c>
      <c r="G21" s="1" t="s">
        <v>123</v>
      </c>
      <c r="H21" s="1" t="s">
        <v>70</v>
      </c>
      <c r="I21" s="1" t="s">
        <v>41</v>
      </c>
      <c r="J21" s="5">
        <v>6745260</v>
      </c>
      <c r="K21" s="6">
        <v>45715</v>
      </c>
      <c r="L21" s="6">
        <v>46022</v>
      </c>
      <c r="M21" s="1" t="s">
        <v>204</v>
      </c>
    </row>
    <row r="22" spans="1:13" x14ac:dyDescent="0.25">
      <c r="A22" s="4">
        <v>18</v>
      </c>
      <c r="B22" s="2" t="str">
        <f>HYPERLINK("https://my.zakupivli.pro/remote/dispatcher/state_purchase_view/57812669", "UA-2025-03-03-004013-a")</f>
        <v>UA-2025-03-03-004013-a</v>
      </c>
      <c r="C22" s="1" t="s">
        <v>168</v>
      </c>
      <c r="D22" s="1" t="s">
        <v>168</v>
      </c>
      <c r="E22" s="1" t="s">
        <v>84</v>
      </c>
      <c r="F22" s="1" t="s">
        <v>117</v>
      </c>
      <c r="G22" s="1" t="s">
        <v>128</v>
      </c>
      <c r="H22" s="1" t="s">
        <v>3</v>
      </c>
      <c r="I22" s="1" t="s">
        <v>86</v>
      </c>
      <c r="J22" s="5">
        <v>410826.96</v>
      </c>
      <c r="K22" s="6">
        <v>45714</v>
      </c>
      <c r="L22" s="6">
        <v>46022</v>
      </c>
      <c r="M22" s="1" t="s">
        <v>204</v>
      </c>
    </row>
    <row r="23" spans="1:13" x14ac:dyDescent="0.25">
      <c r="A23" s="4">
        <v>19</v>
      </c>
      <c r="B23" s="2" t="str">
        <f>HYPERLINK("https://my.zakupivli.pro/remote/dispatcher/state_purchase_view/56486327", "UA-2025-01-13-007144-a")</f>
        <v>UA-2025-01-13-007144-a</v>
      </c>
      <c r="C23" s="1" t="s">
        <v>169</v>
      </c>
      <c r="D23" s="1" t="s">
        <v>169</v>
      </c>
      <c r="E23" s="1" t="s">
        <v>85</v>
      </c>
      <c r="F23" s="1" t="s">
        <v>117</v>
      </c>
      <c r="G23" s="1" t="s">
        <v>107</v>
      </c>
      <c r="H23" s="1" t="s">
        <v>38</v>
      </c>
      <c r="I23" s="1" t="s">
        <v>21</v>
      </c>
      <c r="J23" s="5">
        <v>180000</v>
      </c>
      <c r="K23" s="6">
        <v>45667</v>
      </c>
      <c r="L23" s="6">
        <v>46022</v>
      </c>
      <c r="M23" s="1" t="s">
        <v>204</v>
      </c>
    </row>
    <row r="24" spans="1:13" x14ac:dyDescent="0.25">
      <c r="A24" s="4">
        <v>20</v>
      </c>
      <c r="B24" s="2" t="str">
        <f>HYPERLINK("https://my.zakupivli.pro/remote/dispatcher/state_purchase_view/56632027", "UA-2025-01-17-000560-a")</f>
        <v>UA-2025-01-17-000560-a</v>
      </c>
      <c r="C24" s="1" t="s">
        <v>165</v>
      </c>
      <c r="D24" s="1" t="s">
        <v>165</v>
      </c>
      <c r="E24" s="1" t="s">
        <v>90</v>
      </c>
      <c r="F24" s="1" t="s">
        <v>117</v>
      </c>
      <c r="G24" s="1" t="s">
        <v>185</v>
      </c>
      <c r="H24" s="1" t="s">
        <v>67</v>
      </c>
      <c r="I24" s="1" t="s">
        <v>30</v>
      </c>
      <c r="J24" s="5">
        <v>4530.24</v>
      </c>
      <c r="K24" s="6">
        <v>45674</v>
      </c>
      <c r="L24" s="6">
        <v>46022</v>
      </c>
      <c r="M24" s="1" t="s">
        <v>204</v>
      </c>
    </row>
    <row r="25" spans="1:13" x14ac:dyDescent="0.25">
      <c r="A25" s="4">
        <v>21</v>
      </c>
      <c r="B25" s="2" t="str">
        <f>HYPERLINK("https://my.zakupivli.pro/remote/dispatcher/state_purchase_view/56516665", "UA-2025-01-14-005462-a")</f>
        <v>UA-2025-01-14-005462-a</v>
      </c>
      <c r="C25" s="1" t="s">
        <v>166</v>
      </c>
      <c r="D25" s="1" t="s">
        <v>166</v>
      </c>
      <c r="E25" s="1" t="s">
        <v>90</v>
      </c>
      <c r="F25" s="1" t="s">
        <v>117</v>
      </c>
      <c r="G25" s="1" t="s">
        <v>185</v>
      </c>
      <c r="H25" s="1" t="s">
        <v>67</v>
      </c>
      <c r="I25" s="1" t="s">
        <v>25</v>
      </c>
      <c r="J25" s="5">
        <v>4152.72</v>
      </c>
      <c r="K25" s="6">
        <v>45671</v>
      </c>
      <c r="L25" s="6">
        <v>46022</v>
      </c>
      <c r="M25" s="1" t="s">
        <v>204</v>
      </c>
    </row>
    <row r="26" spans="1:13" x14ac:dyDescent="0.25">
      <c r="A26" s="4">
        <v>22</v>
      </c>
      <c r="B26" s="2" t="str">
        <f>HYPERLINK("https://my.zakupivli.pro/remote/dispatcher/state_purchase_view/57287914", "UA-2025-02-07-004852-a")</f>
        <v>UA-2025-02-07-004852-a</v>
      </c>
      <c r="C26" s="1" t="s">
        <v>148</v>
      </c>
      <c r="D26" s="1" t="s">
        <v>148</v>
      </c>
      <c r="E26" s="1" t="s">
        <v>90</v>
      </c>
      <c r="F26" s="1" t="s">
        <v>117</v>
      </c>
      <c r="G26" s="1" t="s">
        <v>121</v>
      </c>
      <c r="H26" s="1" t="s">
        <v>58</v>
      </c>
      <c r="I26" s="1" t="s">
        <v>179</v>
      </c>
      <c r="J26" s="5">
        <v>4767.3599999999997</v>
      </c>
      <c r="K26" s="6">
        <v>45695</v>
      </c>
      <c r="L26" s="6">
        <v>46022</v>
      </c>
      <c r="M26" s="1" t="s">
        <v>204</v>
      </c>
    </row>
    <row r="27" spans="1:13" x14ac:dyDescent="0.25">
      <c r="A27" s="4">
        <v>23</v>
      </c>
      <c r="B27" s="2" t="str">
        <f>HYPERLINK("https://my.zakupivli.pro/remote/dispatcher/state_purchase_view/57289292", "UA-2025-02-07-005403-a")</f>
        <v>UA-2025-02-07-005403-a</v>
      </c>
      <c r="C27" s="1" t="s">
        <v>149</v>
      </c>
      <c r="D27" s="1" t="s">
        <v>149</v>
      </c>
      <c r="E27" s="1" t="s">
        <v>102</v>
      </c>
      <c r="F27" s="1" t="s">
        <v>117</v>
      </c>
      <c r="G27" s="1" t="s">
        <v>187</v>
      </c>
      <c r="H27" s="1" t="s">
        <v>69</v>
      </c>
      <c r="I27" s="1" t="s">
        <v>7</v>
      </c>
      <c r="J27" s="5">
        <v>819.84</v>
      </c>
      <c r="K27" s="6">
        <v>45695</v>
      </c>
      <c r="L27" s="6">
        <v>46022</v>
      </c>
      <c r="M27" s="1" t="s">
        <v>204</v>
      </c>
    </row>
    <row r="28" spans="1:13" x14ac:dyDescent="0.25">
      <c r="A28" s="4">
        <v>24</v>
      </c>
      <c r="B28" s="2" t="str">
        <f>HYPERLINK("https://my.zakupivli.pro/remote/dispatcher/state_purchase_view/58140854", "UA-2025-03-17-010007-a")</f>
        <v>UA-2025-03-17-010007-a</v>
      </c>
      <c r="C28" s="1" t="s">
        <v>160</v>
      </c>
      <c r="D28" s="1" t="s">
        <v>160</v>
      </c>
      <c r="E28" s="1" t="s">
        <v>92</v>
      </c>
      <c r="F28" s="1" t="s">
        <v>117</v>
      </c>
      <c r="G28" s="1" t="s">
        <v>196</v>
      </c>
      <c r="H28" s="1" t="s">
        <v>33</v>
      </c>
      <c r="I28" s="1" t="s">
        <v>14</v>
      </c>
      <c r="J28" s="5">
        <v>10197</v>
      </c>
      <c r="K28" s="6">
        <v>45723</v>
      </c>
      <c r="L28" s="6">
        <v>46022</v>
      </c>
      <c r="M28" s="1" t="s">
        <v>204</v>
      </c>
    </row>
    <row r="29" spans="1:13" x14ac:dyDescent="0.25">
      <c r="A29" s="4">
        <v>25</v>
      </c>
      <c r="B29" s="2" t="str">
        <f>HYPERLINK("https://my.zakupivli.pro/remote/dispatcher/state_purchase_view/55440521", "UA-2024-12-05-009855-a")</f>
        <v>UA-2024-12-05-009855-a</v>
      </c>
      <c r="C29" s="1" t="s">
        <v>116</v>
      </c>
      <c r="D29" s="1" t="s">
        <v>116</v>
      </c>
      <c r="E29" s="1" t="s">
        <v>16</v>
      </c>
      <c r="F29" s="1" t="s">
        <v>110</v>
      </c>
      <c r="G29" s="1" t="s">
        <v>200</v>
      </c>
      <c r="H29" s="1" t="s">
        <v>75</v>
      </c>
      <c r="I29" s="1" t="s">
        <v>141</v>
      </c>
      <c r="J29" s="5">
        <v>10809767.800000001</v>
      </c>
      <c r="K29" s="6">
        <v>45671</v>
      </c>
      <c r="L29" s="6">
        <v>46022</v>
      </c>
      <c r="M29" s="1" t="s">
        <v>204</v>
      </c>
    </row>
    <row r="30" spans="1:13" x14ac:dyDescent="0.25">
      <c r="A30" s="4">
        <v>26</v>
      </c>
      <c r="B30" s="2" t="str">
        <f>HYPERLINK("https://my.zakupivli.pro/remote/dispatcher/state_purchase_view/56545446", "UA-2025-01-15-000807-a")</f>
        <v>UA-2025-01-15-000807-a</v>
      </c>
      <c r="C30" s="1" t="s">
        <v>157</v>
      </c>
      <c r="D30" s="1" t="s">
        <v>157</v>
      </c>
      <c r="E30" s="1" t="s">
        <v>97</v>
      </c>
      <c r="F30" s="1" t="s">
        <v>117</v>
      </c>
      <c r="G30" s="1" t="s">
        <v>111</v>
      </c>
      <c r="H30" s="1" t="s">
        <v>49</v>
      </c>
      <c r="I30" s="1" t="s">
        <v>18</v>
      </c>
      <c r="J30" s="5">
        <v>3107.24</v>
      </c>
      <c r="K30" s="6">
        <v>45667</v>
      </c>
      <c r="L30" s="6">
        <v>46022</v>
      </c>
      <c r="M30" s="1" t="s">
        <v>204</v>
      </c>
    </row>
    <row r="31" spans="1:13" x14ac:dyDescent="0.25">
      <c r="A31" s="4">
        <v>27</v>
      </c>
      <c r="B31" s="2" t="str">
        <f>HYPERLINK("https://my.zakupivli.pro/remote/dispatcher/state_purchase_view/57290428", "UA-2025-02-07-005787-a")</f>
        <v>UA-2025-02-07-005787-a</v>
      </c>
      <c r="C31" s="1" t="s">
        <v>150</v>
      </c>
      <c r="D31" s="1" t="s">
        <v>150</v>
      </c>
      <c r="E31" s="1" t="s">
        <v>102</v>
      </c>
      <c r="F31" s="1" t="s">
        <v>117</v>
      </c>
      <c r="G31" s="1" t="s">
        <v>187</v>
      </c>
      <c r="H31" s="1" t="s">
        <v>69</v>
      </c>
      <c r="I31" s="1" t="s">
        <v>202</v>
      </c>
      <c r="J31" s="5">
        <v>1086.24</v>
      </c>
      <c r="K31" s="6">
        <v>45695</v>
      </c>
      <c r="L31" s="6">
        <v>46022</v>
      </c>
      <c r="M31" s="1" t="s">
        <v>204</v>
      </c>
    </row>
    <row r="32" spans="1:13" x14ac:dyDescent="0.25">
      <c r="A32" s="4">
        <v>28</v>
      </c>
      <c r="B32" s="2" t="str">
        <f>HYPERLINK("https://my.zakupivli.pro/remote/dispatcher/state_purchase_view/56463100", "UA-2025-01-10-010241-a")</f>
        <v>UA-2025-01-10-010241-a</v>
      </c>
      <c r="C32" s="1" t="s">
        <v>0</v>
      </c>
      <c r="D32" s="1" t="s">
        <v>181</v>
      </c>
      <c r="E32" s="1" t="s">
        <v>88</v>
      </c>
      <c r="F32" s="1" t="s">
        <v>110</v>
      </c>
      <c r="G32" s="1" t="s">
        <v>183</v>
      </c>
      <c r="H32" s="1" t="s">
        <v>53</v>
      </c>
      <c r="I32" s="1" t="s">
        <v>42</v>
      </c>
      <c r="J32" s="5">
        <v>1341210</v>
      </c>
      <c r="K32" s="6">
        <v>45686</v>
      </c>
      <c r="L32" s="6">
        <v>46022</v>
      </c>
      <c r="M32" s="1" t="s">
        <v>204</v>
      </c>
    </row>
    <row r="33" spans="1:13" x14ac:dyDescent="0.25">
      <c r="A33" s="4">
        <v>29</v>
      </c>
      <c r="B33" s="2" t="str">
        <f>HYPERLINK("https://my.zakupivli.pro/remote/dispatcher/state_purchase_view/57208450", "UA-2025-02-05-004231-a")</f>
        <v>UA-2025-02-05-004231-a</v>
      </c>
      <c r="C33" s="1" t="s">
        <v>173</v>
      </c>
      <c r="D33" s="1" t="s">
        <v>173</v>
      </c>
      <c r="E33" s="1" t="s">
        <v>100</v>
      </c>
      <c r="F33" s="1" t="s">
        <v>117</v>
      </c>
      <c r="G33" s="1" t="s">
        <v>122</v>
      </c>
      <c r="H33" s="1" t="s">
        <v>5</v>
      </c>
      <c r="I33" s="1" t="s">
        <v>6</v>
      </c>
      <c r="J33" s="5">
        <v>16130</v>
      </c>
      <c r="K33" s="6">
        <v>45693</v>
      </c>
      <c r="L33" s="6">
        <v>46022</v>
      </c>
      <c r="M33" s="1" t="s">
        <v>204</v>
      </c>
    </row>
    <row r="34" spans="1:13" x14ac:dyDescent="0.25">
      <c r="A34" s="4">
        <v>30</v>
      </c>
      <c r="B34" s="2" t="str">
        <f>HYPERLINK("https://my.zakupivli.pro/remote/dispatcher/state_purchase_view/57590011", "UA-2025-02-20-000825-a")</f>
        <v>UA-2025-02-20-000825-a</v>
      </c>
      <c r="C34" s="1" t="s">
        <v>146</v>
      </c>
      <c r="D34" s="1" t="s">
        <v>146</v>
      </c>
      <c r="E34" s="1" t="s">
        <v>80</v>
      </c>
      <c r="F34" s="1" t="s">
        <v>117</v>
      </c>
      <c r="G34" s="1" t="s">
        <v>186</v>
      </c>
      <c r="H34" s="1" t="s">
        <v>73</v>
      </c>
      <c r="I34" s="1" t="s">
        <v>82</v>
      </c>
      <c r="J34" s="5">
        <v>3689.9</v>
      </c>
      <c r="K34" s="6">
        <v>45708</v>
      </c>
      <c r="L34" s="6">
        <v>46022</v>
      </c>
      <c r="M34" s="1" t="s">
        <v>204</v>
      </c>
    </row>
    <row r="35" spans="1:13" x14ac:dyDescent="0.25">
      <c r="A35" s="4">
        <v>31</v>
      </c>
      <c r="B35" s="2" t="str">
        <f>HYPERLINK("https://my.zakupivli.pro/remote/dispatcher/state_purchase_view/56355114", "UA-2025-01-06-000543-a")</f>
        <v>UA-2025-01-06-000543-a</v>
      </c>
      <c r="C35" s="1" t="s">
        <v>134</v>
      </c>
      <c r="D35" s="1" t="s">
        <v>134</v>
      </c>
      <c r="E35" s="1" t="s">
        <v>96</v>
      </c>
      <c r="F35" s="1" t="s">
        <v>117</v>
      </c>
      <c r="G35" s="1" t="s">
        <v>195</v>
      </c>
      <c r="H35" s="1" t="s">
        <v>62</v>
      </c>
      <c r="I35" s="1" t="s">
        <v>1</v>
      </c>
      <c r="J35" s="5">
        <v>240000</v>
      </c>
      <c r="K35" s="6">
        <v>45658</v>
      </c>
      <c r="L35" s="6">
        <v>46022</v>
      </c>
      <c r="M35" s="1" t="s">
        <v>204</v>
      </c>
    </row>
    <row r="36" spans="1:13" x14ac:dyDescent="0.25">
      <c r="A36" s="4">
        <v>32</v>
      </c>
      <c r="B36" s="2" t="str">
        <f>HYPERLINK("https://my.zakupivli.pro/remote/dispatcher/state_purchase_view/57305638", "UA-2025-02-07-012751-a")</f>
        <v>UA-2025-02-07-012751-a</v>
      </c>
      <c r="C36" s="1" t="s">
        <v>164</v>
      </c>
      <c r="D36" s="1" t="s">
        <v>164</v>
      </c>
      <c r="E36" s="1" t="s">
        <v>78</v>
      </c>
      <c r="F36" s="1" t="s">
        <v>117</v>
      </c>
      <c r="G36" s="1" t="s">
        <v>193</v>
      </c>
      <c r="H36" s="1" t="s">
        <v>57</v>
      </c>
      <c r="I36" s="1" t="s">
        <v>11</v>
      </c>
      <c r="J36" s="5">
        <v>6069</v>
      </c>
      <c r="K36" s="6">
        <v>45695</v>
      </c>
      <c r="L36" s="6">
        <v>46022</v>
      </c>
      <c r="M36" s="1" t="s">
        <v>204</v>
      </c>
    </row>
    <row r="37" spans="1:13" x14ac:dyDescent="0.25">
      <c r="A37" s="4">
        <v>33</v>
      </c>
      <c r="B37" s="2" t="str">
        <f>HYPERLINK("https://my.zakupivli.pro/remote/dispatcher/state_purchase_view/56489399", "UA-2025-01-13-008343-a")</f>
        <v>UA-2025-01-13-008343-a</v>
      </c>
      <c r="C37" s="1" t="s">
        <v>163</v>
      </c>
      <c r="D37" s="1" t="s">
        <v>163</v>
      </c>
      <c r="E37" s="1" t="s">
        <v>92</v>
      </c>
      <c r="F37" s="1" t="s">
        <v>117</v>
      </c>
      <c r="G37" s="1" t="s">
        <v>196</v>
      </c>
      <c r="H37" s="1" t="s">
        <v>33</v>
      </c>
      <c r="I37" s="1" t="s">
        <v>8</v>
      </c>
      <c r="J37" s="5">
        <v>20000</v>
      </c>
      <c r="K37" s="6">
        <v>45664</v>
      </c>
      <c r="L37" s="6">
        <v>46022</v>
      </c>
      <c r="M37" s="1" t="s">
        <v>204</v>
      </c>
    </row>
    <row r="38" spans="1:13" x14ac:dyDescent="0.25">
      <c r="A38" s="4">
        <v>34</v>
      </c>
      <c r="B38" s="2" t="str">
        <f>HYPERLINK("https://my.zakupivli.pro/remote/dispatcher/state_purchase_view/56489917", "UA-2025-01-13-008583-a")</f>
        <v>UA-2025-01-13-008583-a</v>
      </c>
      <c r="C38" s="1" t="s">
        <v>162</v>
      </c>
      <c r="D38" s="1" t="s">
        <v>162</v>
      </c>
      <c r="E38" s="1" t="s">
        <v>92</v>
      </c>
      <c r="F38" s="1" t="s">
        <v>117</v>
      </c>
      <c r="G38" s="1" t="s">
        <v>196</v>
      </c>
      <c r="H38" s="1" t="s">
        <v>33</v>
      </c>
      <c r="I38" s="1" t="s">
        <v>9</v>
      </c>
      <c r="J38" s="5">
        <v>5562</v>
      </c>
      <c r="K38" s="6">
        <v>45664</v>
      </c>
      <c r="L38" s="6">
        <v>46022</v>
      </c>
      <c r="M38" s="1" t="s">
        <v>204</v>
      </c>
    </row>
    <row r="39" spans="1:13" x14ac:dyDescent="0.25">
      <c r="A39" s="4">
        <v>35</v>
      </c>
      <c r="B39" s="2" t="str">
        <f>HYPERLINK("https://my.zakupivli.pro/remote/dispatcher/state_purchase_view/56544446", "UA-2025-01-15-000405-a")</f>
        <v>UA-2025-01-15-000405-a</v>
      </c>
      <c r="C39" s="1" t="s">
        <v>127</v>
      </c>
      <c r="D39" s="1" t="s">
        <v>127</v>
      </c>
      <c r="E39" s="1" t="s">
        <v>93</v>
      </c>
      <c r="F39" s="1" t="s">
        <v>117</v>
      </c>
      <c r="G39" s="1" t="s">
        <v>140</v>
      </c>
      <c r="H39" s="1" t="s">
        <v>52</v>
      </c>
      <c r="I39" s="1" t="s">
        <v>24</v>
      </c>
      <c r="J39" s="5">
        <v>60000</v>
      </c>
      <c r="K39" s="6">
        <v>45671</v>
      </c>
      <c r="L39" s="6">
        <v>46022</v>
      </c>
      <c r="M39" s="1" t="s">
        <v>204</v>
      </c>
    </row>
    <row r="40" spans="1:13" x14ac:dyDescent="0.25">
      <c r="A40" s="4">
        <v>36</v>
      </c>
      <c r="B40" s="2" t="str">
        <f>HYPERLINK("https://my.zakupivli.pro/remote/dispatcher/state_purchase_view/57003589", "UA-2025-01-29-000921-a")</f>
        <v>UA-2025-01-29-000921-a</v>
      </c>
      <c r="C40" s="1" t="s">
        <v>154</v>
      </c>
      <c r="D40" s="1" t="s">
        <v>154</v>
      </c>
      <c r="E40" s="1" t="s">
        <v>94</v>
      </c>
      <c r="F40" s="1" t="s">
        <v>117</v>
      </c>
      <c r="G40" s="1" t="s">
        <v>194</v>
      </c>
      <c r="H40" s="1" t="s">
        <v>56</v>
      </c>
      <c r="I40" s="1" t="s">
        <v>4</v>
      </c>
      <c r="J40" s="5">
        <v>1848</v>
      </c>
      <c r="K40" s="6">
        <v>45686</v>
      </c>
      <c r="L40" s="6">
        <v>46022</v>
      </c>
      <c r="M40" s="1" t="s">
        <v>204</v>
      </c>
    </row>
    <row r="41" spans="1:13" x14ac:dyDescent="0.25">
      <c r="A41" s="4">
        <v>37</v>
      </c>
      <c r="B41" s="2" t="str">
        <f>HYPERLINK("https://my.zakupivli.pro/remote/dispatcher/state_purchase_view/56478004", "UA-2025-01-13-003666-a")</f>
        <v>UA-2025-01-13-003666-a</v>
      </c>
      <c r="C41" s="1" t="s">
        <v>136</v>
      </c>
      <c r="D41" s="1" t="s">
        <v>136</v>
      </c>
      <c r="E41" s="1" t="s">
        <v>88</v>
      </c>
      <c r="F41" s="1" t="s">
        <v>117</v>
      </c>
      <c r="G41" s="1" t="s">
        <v>139</v>
      </c>
      <c r="H41" s="1" t="s">
        <v>35</v>
      </c>
      <c r="I41" s="1" t="s">
        <v>19</v>
      </c>
      <c r="J41" s="5">
        <v>69188</v>
      </c>
      <c r="K41" s="6">
        <v>45666</v>
      </c>
      <c r="L41" s="6">
        <v>46022</v>
      </c>
      <c r="M41" s="1" t="s">
        <v>204</v>
      </c>
    </row>
    <row r="42" spans="1:13" x14ac:dyDescent="0.25">
      <c r="A42" s="4">
        <v>38</v>
      </c>
      <c r="B42" s="2" t="str">
        <f>HYPERLINK("https://my.zakupivli.pro/remote/dispatcher/state_purchase_view/57655713", "UA-2025-02-24-003270-a")</f>
        <v>UA-2025-02-24-003270-a</v>
      </c>
      <c r="C42" s="1" t="s">
        <v>145</v>
      </c>
      <c r="D42" s="1" t="s">
        <v>145</v>
      </c>
      <c r="E42" s="1" t="s">
        <v>76</v>
      </c>
      <c r="F42" s="1" t="s">
        <v>117</v>
      </c>
      <c r="G42" s="1" t="s">
        <v>192</v>
      </c>
      <c r="H42" s="1" t="s">
        <v>74</v>
      </c>
      <c r="I42" s="1" t="s">
        <v>32</v>
      </c>
      <c r="J42" s="5">
        <v>119580.38</v>
      </c>
      <c r="K42" s="6">
        <v>45706</v>
      </c>
      <c r="L42" s="6">
        <v>46022</v>
      </c>
      <c r="M42" s="1" t="s">
        <v>204</v>
      </c>
    </row>
    <row r="43" spans="1:13" x14ac:dyDescent="0.25">
      <c r="A43" s="4">
        <v>39</v>
      </c>
      <c r="B43" s="2" t="str">
        <f>HYPERLINK("https://my.zakupivli.pro/remote/dispatcher/state_purchase_view/58270564", "UA-2025-03-21-010002-a")</f>
        <v>UA-2025-03-21-010002-a</v>
      </c>
      <c r="C43" s="1" t="s">
        <v>126</v>
      </c>
      <c r="D43" s="1" t="s">
        <v>126</v>
      </c>
      <c r="E43" s="1" t="s">
        <v>46</v>
      </c>
      <c r="F43" s="1" t="s">
        <v>117</v>
      </c>
      <c r="G43" s="1" t="s">
        <v>191</v>
      </c>
      <c r="H43" s="1" t="s">
        <v>65</v>
      </c>
      <c r="I43" s="1" t="s">
        <v>83</v>
      </c>
      <c r="J43" s="5">
        <v>97738.14</v>
      </c>
      <c r="K43" s="6">
        <v>45737</v>
      </c>
      <c r="L43" s="6">
        <v>46022</v>
      </c>
      <c r="M43" s="1" t="s">
        <v>204</v>
      </c>
    </row>
    <row r="44" spans="1:13" x14ac:dyDescent="0.25">
      <c r="A44" s="4">
        <v>40</v>
      </c>
      <c r="B44" s="2" t="str">
        <f>HYPERLINK("https://my.zakupivli.pro/remote/dispatcher/state_purchase_view/57590572", "UA-2025-02-20-001048-a")</f>
        <v>UA-2025-02-20-001048-a</v>
      </c>
      <c r="C44" s="1" t="s">
        <v>147</v>
      </c>
      <c r="D44" s="1" t="s">
        <v>147</v>
      </c>
      <c r="E44" s="1" t="s">
        <v>80</v>
      </c>
      <c r="F44" s="1" t="s">
        <v>117</v>
      </c>
      <c r="G44" s="1" t="s">
        <v>186</v>
      </c>
      <c r="H44" s="1" t="s">
        <v>73</v>
      </c>
      <c r="I44" s="1" t="s">
        <v>81</v>
      </c>
      <c r="J44" s="5">
        <v>3816.28</v>
      </c>
      <c r="K44" s="6">
        <v>45708</v>
      </c>
      <c r="L44" s="6">
        <v>46022</v>
      </c>
      <c r="M44" s="1" t="s">
        <v>204</v>
      </c>
    </row>
    <row r="45" spans="1:13" x14ac:dyDescent="0.25">
      <c r="A45" s="4">
        <v>41</v>
      </c>
      <c r="B45" s="2" t="str">
        <f>HYPERLINK("https://my.zakupivli.pro/remote/dispatcher/state_purchase_view/56611778", "UA-2025-01-16-011008-a")</f>
        <v>UA-2025-01-16-011008-a</v>
      </c>
      <c r="C45" s="1" t="s">
        <v>156</v>
      </c>
      <c r="D45" s="1" t="s">
        <v>156</v>
      </c>
      <c r="E45" s="1" t="s">
        <v>95</v>
      </c>
      <c r="F45" s="1" t="s">
        <v>117</v>
      </c>
      <c r="G45" s="1" t="s">
        <v>108</v>
      </c>
      <c r="H45" s="1" t="s">
        <v>36</v>
      </c>
      <c r="I45" s="1" t="s">
        <v>29</v>
      </c>
      <c r="J45" s="5">
        <v>71808.240000000005</v>
      </c>
      <c r="K45" s="6">
        <v>45673</v>
      </c>
      <c r="L45" s="6">
        <v>46022</v>
      </c>
      <c r="M45" s="1" t="s">
        <v>204</v>
      </c>
    </row>
    <row r="46" spans="1:13" x14ac:dyDescent="0.25">
      <c r="A46" s="4">
        <v>42</v>
      </c>
      <c r="B46" s="2" t="str">
        <f>HYPERLINK("https://my.zakupivli.pro/remote/dispatcher/state_purchase_view/57407661", "UA-2025-02-12-008284-a")</f>
        <v>UA-2025-02-12-008284-a</v>
      </c>
      <c r="C46" s="1" t="s">
        <v>143</v>
      </c>
      <c r="D46" s="1" t="s">
        <v>143</v>
      </c>
      <c r="E46" s="1" t="s">
        <v>98</v>
      </c>
      <c r="F46" s="1" t="s">
        <v>117</v>
      </c>
      <c r="G46" s="1" t="s">
        <v>184</v>
      </c>
      <c r="H46" s="1" t="s">
        <v>61</v>
      </c>
      <c r="I46" s="1" t="s">
        <v>22</v>
      </c>
      <c r="J46" s="5">
        <v>5000</v>
      </c>
      <c r="K46" s="6">
        <v>45700</v>
      </c>
      <c r="L46" s="6">
        <v>46022</v>
      </c>
      <c r="M46" s="1" t="s">
        <v>204</v>
      </c>
    </row>
    <row r="47" spans="1:13" x14ac:dyDescent="0.25">
      <c r="A47" s="4">
        <v>43</v>
      </c>
      <c r="B47" s="2" t="str">
        <f>HYPERLINK("https://my.zakupivli.pro/remote/dispatcher/state_purchase_view/57257076", "UA-2025-02-06-008125-a")</f>
        <v>UA-2025-02-06-008125-a</v>
      </c>
      <c r="C47" s="1" t="s">
        <v>175</v>
      </c>
      <c r="D47" s="1" t="s">
        <v>174</v>
      </c>
      <c r="E47" s="1" t="s">
        <v>71</v>
      </c>
      <c r="F47" s="1" t="s">
        <v>110</v>
      </c>
      <c r="G47" s="1" t="s">
        <v>119</v>
      </c>
      <c r="H47" s="1" t="s">
        <v>72</v>
      </c>
      <c r="I47" s="1" t="s">
        <v>77</v>
      </c>
      <c r="J47" s="5">
        <v>19436998.859999999</v>
      </c>
      <c r="K47" s="6">
        <v>45712</v>
      </c>
      <c r="L47" s="6">
        <v>46022</v>
      </c>
      <c r="M47" s="1" t="s">
        <v>204</v>
      </c>
    </row>
    <row r="48" spans="1:13" x14ac:dyDescent="0.25">
      <c r="A48" s="4">
        <v>44</v>
      </c>
      <c r="B48" s="2" t="str">
        <f>HYPERLINK("https://my.zakupivli.pro/remote/dispatcher/state_purchase_view/57817851", "UA-2025-03-03-006351-a")</f>
        <v>UA-2025-03-03-006351-a</v>
      </c>
      <c r="C48" s="1" t="s">
        <v>152</v>
      </c>
      <c r="D48" s="1" t="s">
        <v>152</v>
      </c>
      <c r="E48" s="1" t="s">
        <v>101</v>
      </c>
      <c r="F48" s="1" t="s">
        <v>117</v>
      </c>
      <c r="G48" s="1" t="s">
        <v>120</v>
      </c>
      <c r="H48" s="1" t="s">
        <v>3</v>
      </c>
      <c r="I48" s="1" t="s">
        <v>27</v>
      </c>
      <c r="J48" s="5">
        <v>23177.759999999998</v>
      </c>
      <c r="K48" s="6">
        <v>45714</v>
      </c>
      <c r="L48" s="6">
        <v>46022</v>
      </c>
      <c r="M48" s="1" t="s">
        <v>204</v>
      </c>
    </row>
    <row r="49" spans="1:13" x14ac:dyDescent="0.25">
      <c r="A49" s="4">
        <v>45</v>
      </c>
      <c r="B49" s="2" t="str">
        <f>HYPERLINK("https://my.zakupivli.pro/remote/dispatcher/state_purchase_view/57662997", "UA-2025-02-24-006491-a")</f>
        <v>UA-2025-02-24-006491-a</v>
      </c>
      <c r="C49" s="1" t="s">
        <v>153</v>
      </c>
      <c r="D49" s="1" t="s">
        <v>153</v>
      </c>
      <c r="E49" s="1" t="s">
        <v>103</v>
      </c>
      <c r="F49" s="1" t="s">
        <v>117</v>
      </c>
      <c r="G49" s="1" t="s">
        <v>176</v>
      </c>
      <c r="H49" s="1" t="s">
        <v>2</v>
      </c>
      <c r="I49" s="1" t="s">
        <v>37</v>
      </c>
      <c r="J49" s="5">
        <v>511.26</v>
      </c>
      <c r="K49" s="6">
        <v>45709</v>
      </c>
      <c r="L49" s="6">
        <v>45737</v>
      </c>
      <c r="M49" s="1" t="s">
        <v>204</v>
      </c>
    </row>
    <row r="50" spans="1:13" x14ac:dyDescent="0.25">
      <c r="A50" s="4">
        <v>46</v>
      </c>
      <c r="B50" s="2" t="str">
        <f>HYPERLINK("https://my.zakupivli.pro/remote/dispatcher/state_purchase_view/57391244", "UA-2025-02-12-000873-a")</f>
        <v>UA-2025-02-12-000873-a</v>
      </c>
      <c r="C50" s="1" t="s">
        <v>197</v>
      </c>
      <c r="D50" s="1" t="s">
        <v>197</v>
      </c>
      <c r="E50" s="1" t="s">
        <v>78</v>
      </c>
      <c r="F50" s="1" t="s">
        <v>117</v>
      </c>
      <c r="G50" s="1" t="s">
        <v>189</v>
      </c>
      <c r="H50" s="1" t="s">
        <v>50</v>
      </c>
      <c r="I50" s="1" t="s">
        <v>12</v>
      </c>
      <c r="J50" s="5">
        <v>78265.27</v>
      </c>
      <c r="K50" s="6">
        <v>45695</v>
      </c>
      <c r="L50" s="6">
        <v>45705</v>
      </c>
      <c r="M50" s="1" t="s">
        <v>205</v>
      </c>
    </row>
    <row r="51" spans="1:13" x14ac:dyDescent="0.25">
      <c r="A51" s="1" t="s">
        <v>118</v>
      </c>
    </row>
  </sheetData>
  <autoFilter ref="A4:M50"/>
  <hyperlinks>
    <hyperlink ref="A2" r:id="rId1" display="mailto:report-feedback@zakupivli.pro"/>
    <hyperlink ref="B5" r:id="rId2" display="https://my.zakupivli.pro/remote/dispatcher/state_purchase_view/56890952"/>
    <hyperlink ref="B6" r:id="rId3" display="https://my.zakupivli.pro/remote/dispatcher/state_purchase_view/57210748"/>
    <hyperlink ref="B7" r:id="rId4" display="https://my.zakupivli.pro/remote/dispatcher/state_purchase_view/57961663"/>
    <hyperlink ref="B8" r:id="rId5" display="https://my.zakupivli.pro/remote/dispatcher/state_purchase_view/57816545"/>
    <hyperlink ref="B9" r:id="rId6" display="https://my.zakupivli.pro/remote/dispatcher/state_purchase_view/58339109"/>
    <hyperlink ref="B10" r:id="rId7" display="https://my.zakupivli.pro/remote/dispatcher/state_purchase_view/58141273"/>
    <hyperlink ref="B11" r:id="rId8" display="https://my.zakupivli.pro/remote/dispatcher/state_purchase_view/56490261"/>
    <hyperlink ref="B12" r:id="rId9" display="https://my.zakupivli.pro/remote/dispatcher/state_purchase_view/56439505"/>
    <hyperlink ref="B13" r:id="rId10" display="https://my.zakupivli.pro/remote/dispatcher/state_purchase_view/56564625"/>
    <hyperlink ref="B14" r:id="rId11" display="https://my.zakupivli.pro/remote/dispatcher/state_purchase_view/57212628"/>
    <hyperlink ref="B15" r:id="rId12" display="https://my.zakupivli.pro/remote/dispatcher/state_purchase_view/57813310"/>
    <hyperlink ref="B16" r:id="rId13" display="https://my.zakupivli.pro/remote/dispatcher/state_purchase_view/58402347"/>
    <hyperlink ref="B17" r:id="rId14" display="https://my.zakupivli.pro/remote/dispatcher/state_purchase_view/56584029"/>
    <hyperlink ref="B18" r:id="rId15" display="https://my.zakupivli.pro/remote/dispatcher/state_purchase_view/56893483"/>
    <hyperlink ref="B19" r:id="rId16" display="https://my.zakupivli.pro/remote/dispatcher/state_purchase_view/56583224"/>
    <hyperlink ref="B20" r:id="rId17" display="https://my.zakupivli.pro/remote/dispatcher/state_purchase_view/56219752"/>
    <hyperlink ref="B21" r:id="rId18" display="https://my.zakupivli.pro/remote/dispatcher/state_purchase_view/57415233"/>
    <hyperlink ref="B22" r:id="rId19" display="https://my.zakupivli.pro/remote/dispatcher/state_purchase_view/57812669"/>
    <hyperlink ref="B23" r:id="rId20" display="https://my.zakupivli.pro/remote/dispatcher/state_purchase_view/56486327"/>
    <hyperlink ref="B24" r:id="rId21" display="https://my.zakupivli.pro/remote/dispatcher/state_purchase_view/56632027"/>
    <hyperlink ref="B25" r:id="rId22" display="https://my.zakupivli.pro/remote/dispatcher/state_purchase_view/56516665"/>
    <hyperlink ref="B26" r:id="rId23" display="https://my.zakupivli.pro/remote/dispatcher/state_purchase_view/57287914"/>
    <hyperlink ref="B27" r:id="rId24" display="https://my.zakupivli.pro/remote/dispatcher/state_purchase_view/57289292"/>
    <hyperlink ref="B28" r:id="rId25" display="https://my.zakupivli.pro/remote/dispatcher/state_purchase_view/58140854"/>
    <hyperlink ref="B29" r:id="rId26" display="https://my.zakupivli.pro/remote/dispatcher/state_purchase_view/55440521"/>
    <hyperlink ref="B30" r:id="rId27" display="https://my.zakupivli.pro/remote/dispatcher/state_purchase_view/56545446"/>
    <hyperlink ref="B31" r:id="rId28" display="https://my.zakupivli.pro/remote/dispatcher/state_purchase_view/57290428"/>
    <hyperlink ref="B32" r:id="rId29" display="https://my.zakupivli.pro/remote/dispatcher/state_purchase_view/56463100"/>
    <hyperlink ref="B33" r:id="rId30" display="https://my.zakupivli.pro/remote/dispatcher/state_purchase_view/57208450"/>
    <hyperlink ref="B34" r:id="rId31" display="https://my.zakupivli.pro/remote/dispatcher/state_purchase_view/57590011"/>
    <hyperlink ref="B35" r:id="rId32" display="https://my.zakupivli.pro/remote/dispatcher/state_purchase_view/56355114"/>
    <hyperlink ref="B36" r:id="rId33" display="https://my.zakupivli.pro/remote/dispatcher/state_purchase_view/57305638"/>
    <hyperlink ref="B37" r:id="rId34" display="https://my.zakupivli.pro/remote/dispatcher/state_purchase_view/56489399"/>
    <hyperlink ref="B38" r:id="rId35" display="https://my.zakupivli.pro/remote/dispatcher/state_purchase_view/56489917"/>
    <hyperlink ref="B39" r:id="rId36" display="https://my.zakupivli.pro/remote/dispatcher/state_purchase_view/56544446"/>
    <hyperlink ref="B40" r:id="rId37" display="https://my.zakupivli.pro/remote/dispatcher/state_purchase_view/57003589"/>
    <hyperlink ref="B41" r:id="rId38" display="https://my.zakupivli.pro/remote/dispatcher/state_purchase_view/56478004"/>
    <hyperlink ref="B42" r:id="rId39" display="https://my.zakupivli.pro/remote/dispatcher/state_purchase_view/57655713"/>
    <hyperlink ref="B43" r:id="rId40" display="https://my.zakupivli.pro/remote/dispatcher/state_purchase_view/58270564"/>
    <hyperlink ref="B44" r:id="rId41" display="https://my.zakupivli.pro/remote/dispatcher/state_purchase_view/57590572"/>
    <hyperlink ref="B45" r:id="rId42" display="https://my.zakupivli.pro/remote/dispatcher/state_purchase_view/56611778"/>
    <hyperlink ref="B46" r:id="rId43" display="https://my.zakupivli.pro/remote/dispatcher/state_purchase_view/57407661"/>
    <hyperlink ref="B47" r:id="rId44" display="https://my.zakupivli.pro/remote/dispatcher/state_purchase_view/57257076"/>
    <hyperlink ref="B48" r:id="rId45" display="https://my.zakupivli.pro/remote/dispatcher/state_purchase_view/57817851"/>
    <hyperlink ref="B49" r:id="rId46" display="https://my.zakupivli.pro/remote/dispatcher/state_purchase_view/57662997"/>
    <hyperlink ref="B50" r:id="rId47" display="https://my.zakupivli.pro/remote/dispatcher/state_purchase_view/57391244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User</cp:lastModifiedBy>
  <dcterms:created xsi:type="dcterms:W3CDTF">2025-05-12T08:49:55Z</dcterms:created>
  <dcterms:modified xsi:type="dcterms:W3CDTF">2025-05-12T05:51:32Z</dcterms:modified>
  <cp:category/>
</cp:coreProperties>
</file>