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7" i="1" l="1"/>
  <c r="I152" i="1"/>
  <c r="I136" i="1"/>
  <c r="I85" i="1"/>
  <c r="I80" i="1"/>
  <c r="I77" i="1"/>
  <c r="I74" i="1"/>
  <c r="I61" i="1"/>
  <c r="I55" i="1"/>
  <c r="I36" i="1"/>
  <c r="I35" i="1"/>
  <c r="I25" i="1"/>
  <c r="I19" i="1"/>
</calcChain>
</file>

<file path=xl/sharedStrings.xml><?xml version="1.0" encoding="utf-8"?>
<sst xmlns="http://schemas.openxmlformats.org/spreadsheetml/2006/main" count="778" uniqueCount="399">
  <si>
    <t>Розпорядник бюджетних коштів</t>
  </si>
  <si>
    <t>ЄДРПОУ розпорядника бюджетних коштів</t>
  </si>
  <si>
    <t>Назва об'єкту</t>
  </si>
  <si>
    <t>Адреса</t>
  </si>
  <si>
    <t>Координати</t>
  </si>
  <si>
    <t>Адреса1</t>
  </si>
  <si>
    <t>Координати1</t>
  </si>
  <si>
    <t>Опис робіт</t>
  </si>
  <si>
    <t>Вартість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</si>
  <si>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</si>
  <si>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</si>
  <si>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</si>
  <si>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</si>
  <si>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</si>
  <si>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ЄДРПОУ виконавця</t>
  </si>
  <si>
    <t>Додаткова інформація</t>
  </si>
  <si>
    <t xml:space="preserve">Управління освіти Департаменту гуманітарної політики ДМР </t>
  </si>
  <si>
    <t xml:space="preserve">Капітальний ремонт покрівлі </t>
  </si>
  <si>
    <t>Капітальний ремонт  будівлі (утеплення фасаду)</t>
  </si>
  <si>
    <t>Капітальний ремонт санвузлів і заміна радіаторів опалення</t>
  </si>
  <si>
    <t>Благоустройство и альтанки</t>
  </si>
  <si>
    <t xml:space="preserve">Капітальний ремонт будівлі </t>
  </si>
  <si>
    <t xml:space="preserve">Проектування дитячого майданчику </t>
  </si>
  <si>
    <t xml:space="preserve">Капітальний ремонт аварійної покрівлі будівлі </t>
  </si>
  <si>
    <t>Капітальний ремонт  покрівлі</t>
  </si>
  <si>
    <t xml:space="preserve">Капітальний ремонт сантехнічних мереж </t>
  </si>
  <si>
    <t>Капітальний ремонт мереж та благоустрій території</t>
  </si>
  <si>
    <t xml:space="preserve">Капітальний ремонт приміщень </t>
  </si>
  <si>
    <t>Капітальний ремонт приміщень та інженерних мереж</t>
  </si>
  <si>
    <t>Капітальний ремонт огорожі</t>
  </si>
  <si>
    <t>Капітальний ремонт басейну, приміщень та сантехнічних мереж</t>
  </si>
  <si>
    <t>Капітальний ремонт приміщень під відкриття групп</t>
  </si>
  <si>
    <t>Капітальний ремонт будівлі</t>
  </si>
  <si>
    <t>капітальний ремонт зовнішнього освітлення</t>
  </si>
  <si>
    <t xml:space="preserve">капітальний ремонт огорожі </t>
  </si>
  <si>
    <t>капітальний ремонт покрівлі</t>
  </si>
  <si>
    <t>капітальний ремонт будівлі</t>
  </si>
  <si>
    <t>капітальний ремонт примищень праліні</t>
  </si>
  <si>
    <t>капітальний ремонт сантехмереж</t>
  </si>
  <si>
    <t>капітальний ремонт приміщень та харчоблоку</t>
  </si>
  <si>
    <t xml:space="preserve">Капітальний ремонт харчоблоку та пральні </t>
  </si>
  <si>
    <t>Капітальний ремонт групових приміщень</t>
  </si>
  <si>
    <t>Капітальний ремонт харчоблоку</t>
  </si>
  <si>
    <t>Капітальний ремонт приміщень та електромереж</t>
  </si>
  <si>
    <t>Капітальний ремонт харчоблоку (кр.заборгованість)</t>
  </si>
  <si>
    <t>Капітьальний ремонт з уставкою водонагрівачів</t>
  </si>
  <si>
    <t>Капітальний ремонт басейну (Партиципаторне бюджетування)</t>
  </si>
  <si>
    <t xml:space="preserve">ДНЗ № 348 </t>
  </si>
  <si>
    <t>ДНЗ № 336</t>
  </si>
  <si>
    <t>ДНЗ № 94</t>
  </si>
  <si>
    <t>ДНЗ № 391</t>
  </si>
  <si>
    <t>ДНЗ № 157</t>
  </si>
  <si>
    <t xml:space="preserve">ДНЗ № 221 </t>
  </si>
  <si>
    <t>ДНЗ№ 149</t>
  </si>
  <si>
    <t>ДНЗ № 347</t>
  </si>
  <si>
    <t>ДНЗ  № 288</t>
  </si>
  <si>
    <t>ДНЗ № 208</t>
  </si>
  <si>
    <t xml:space="preserve">ДНЗ № 272 </t>
  </si>
  <si>
    <t xml:space="preserve">ДНЗ № 331 </t>
  </si>
  <si>
    <t xml:space="preserve">ДНЗ № 402 </t>
  </si>
  <si>
    <t xml:space="preserve">ДНЗ № 288 </t>
  </si>
  <si>
    <t>ДНЗ № 108</t>
  </si>
  <si>
    <t>ДНЗ № 17</t>
  </si>
  <si>
    <t>ДНЗ № 21</t>
  </si>
  <si>
    <t>ДНЗ № 182</t>
  </si>
  <si>
    <t>ДНЗ № 189</t>
  </si>
  <si>
    <t xml:space="preserve">ДНЗ № 197 </t>
  </si>
  <si>
    <t>ДНЗ № 327</t>
  </si>
  <si>
    <t>ДНЗ № 297</t>
  </si>
  <si>
    <t xml:space="preserve">ДНЗ № 239 </t>
  </si>
  <si>
    <t>ДНЗ № 144</t>
  </si>
  <si>
    <t>ДНЗ № 203</t>
  </si>
  <si>
    <t>ДНЗ № 254</t>
  </si>
  <si>
    <t>ДНЗ № 45</t>
  </si>
  <si>
    <t>ДНЗ № 20</t>
  </si>
  <si>
    <t>ДНЗ № 241</t>
  </si>
  <si>
    <t>ДНЗ № 33</t>
  </si>
  <si>
    <t>ДНЗ № 47</t>
  </si>
  <si>
    <t>ДНЗ № 278</t>
  </si>
  <si>
    <t>ДНЗ № 107</t>
  </si>
  <si>
    <t>ДНЗ № 237</t>
  </si>
  <si>
    <t>ДНЗ № 316</t>
  </si>
  <si>
    <t>ДНЗ № 238</t>
  </si>
  <si>
    <t>ДНЗ № 239</t>
  </si>
  <si>
    <t>ДНЗ № 77</t>
  </si>
  <si>
    <t>ДНЗ</t>
  </si>
  <si>
    <t>ДНЗ №310</t>
  </si>
  <si>
    <t>капітальний ремонт огорожі (в т.ч. Кт за 2017 рік)</t>
  </si>
  <si>
    <t>Капітальний ремонт приміщень під відкриття групп (в т.ч. Кт за 2017 рік)</t>
  </si>
  <si>
    <t>капітальний ремонт котельні (в т.ч. Кт за 2017 рік)</t>
  </si>
  <si>
    <t>капітальний ремонт сантехмереж та приміщень (в т.ч. Кт за 2017 рік)</t>
  </si>
  <si>
    <t>капітальний ремонт мереж опалення (в т.ч. Кт за 2017 рік)</t>
  </si>
  <si>
    <t>капітальний ремонт харчоблоку (в т.ч. Кт за 2017 рік)</t>
  </si>
  <si>
    <t>Капітальний ремонт зовнішнього освітлення (в т.ч. Кт за 2017 рік)</t>
  </si>
  <si>
    <t>48.511943, 34.989987</t>
  </si>
  <si>
    <t>48.482470, 34.909514</t>
  </si>
  <si>
    <t>Україна, Дніпропетровська область, м.Дніпро, Амур-Нижньодніпровський район, вул. Дарницька 15</t>
  </si>
  <si>
    <t>48.505443, 35.068825</t>
  </si>
  <si>
    <t>Україна, Дніпропетровська область, м.Дніпро, Чечелівський район, вул. Новошкільна 74-А</t>
  </si>
  <si>
    <t>48.415861, 34.937809</t>
  </si>
  <si>
    <t>Україна, Дніпропетровська область, м.Дніпро, Новокодацький район, вул. Віктора Мерзленка 10</t>
  </si>
  <si>
    <t>48.461144, 34.975276</t>
  </si>
  <si>
    <t>Україна, Дніпропетровська область, м.Дніпро, Чечелівський район, Кедріна, 62а</t>
  </si>
  <si>
    <t>48.439723, 34.998698</t>
  </si>
  <si>
    <t>Україна, Дніпропетровська область, м.Дніпро, Амур-Нижньодніпровський район, вул. Бєляєва 6</t>
  </si>
  <si>
    <t>Україна, Дніпропетровська область, м.Дніпро, Новокодацький район, вул. Метробудівська 4-Д</t>
  </si>
  <si>
    <t>Україна, Дніпропетровська область, м.Дніпро, Індустріальний район, вул. Г. Захарченка 8</t>
  </si>
  <si>
    <t>48.532388, 35.018304</t>
  </si>
  <si>
    <t>Україна, Дніпропетровська область, м.Дніпро, Соборний район, вул. Мандриківська, 165</t>
  </si>
  <si>
    <t>48.426183, 35.061046</t>
  </si>
  <si>
    <t>Україна, Дніпропетровська область, м.Дніпро, Соборний район, вул. Набережна Перемоги 78-а</t>
  </si>
  <si>
    <t>48.431941, 35.065676</t>
  </si>
  <si>
    <t>Україна, Дніпропетровська область, м.Дніпро, Шевченківський район, Казакевича 10</t>
  </si>
  <si>
    <t>48.403699, 35.006635</t>
  </si>
  <si>
    <t>Україна, Дніпропетровська область, м.Дніпро, Шевченківський район, Гладкова 12А</t>
  </si>
  <si>
    <t>48.402552, 35.004722</t>
  </si>
  <si>
    <t>Україна, Дніпропетровська область, м.Дніпро, Новокодацький район, вул. Максима Дія 6</t>
  </si>
  <si>
    <t>48.480157, 34.917318</t>
  </si>
  <si>
    <t>Україна, Дніпропетровська область, м.Дніпро, Амур-Нижньодніпровський район, вул. Богомаза 186</t>
  </si>
  <si>
    <t>48.517815, 35.027774</t>
  </si>
  <si>
    <t>Україна, Дніпропетровська область, м.Дніпро, Чечелівський район, вул. Д. Кедріна 54</t>
  </si>
  <si>
    <t>48.441859, 34.999994</t>
  </si>
  <si>
    <t>Україна, Дніпропетровська область, м.Дніпро, вул. Універсальна 4</t>
  </si>
  <si>
    <t>48.506377, 35.053822</t>
  </si>
  <si>
    <t>Україна, Дніпропетровська область, м.Дніпро, Амур-Нижньодніпровський район, Дементьєва, 4</t>
  </si>
  <si>
    <t>48.508181, 34.991318</t>
  </si>
  <si>
    <t>Україна, Дніпропетровська область, м.Дніпро, Новокодацький район, вул. Волинська 10</t>
  </si>
  <si>
    <t>48.461156, 34.942507</t>
  </si>
  <si>
    <t>Україна, Дніпропетровська область, м.Дніпро, Новокодацький район, вул. Велика Діївська 60</t>
  </si>
  <si>
    <t>48.476614, 34.908331</t>
  </si>
  <si>
    <t>Україна, Дніпропетровська область, м.Дніпро, Новокодацький район, вул. Київська 1</t>
  </si>
  <si>
    <t>48.455734, 34.966529</t>
  </si>
  <si>
    <t>Україна, Дніпропетровська область, м.Дніпро, вул. проспект Гагаріна 121</t>
  </si>
  <si>
    <t>48.427350, 35.036671</t>
  </si>
  <si>
    <t>Україна, Дніпропетровська область, м.Дніпро, Індустріальний район, Косіора 34-в</t>
  </si>
  <si>
    <t>48.511097, 35.083062</t>
  </si>
  <si>
    <t>Україна, Дніпропетровська область, м.Дніпро, Новокодацький район, вул. Лісова 1</t>
  </si>
  <si>
    <t>48.438545, 34.806180</t>
  </si>
  <si>
    <t>Україна, Дніпропетровська область, м.Дніпро, Героїв 40-а</t>
  </si>
  <si>
    <t>48.408373, 35.071358</t>
  </si>
  <si>
    <t>Україна, Дніпропетровська область, м.Дніпро, вул. Інженерна 7</t>
  </si>
  <si>
    <t>48.407045, 35.009397</t>
  </si>
  <si>
    <t>Україна, Дніпропетровська область, м.Дніпро, Шевченківський район, Альвінського, 1</t>
  </si>
  <si>
    <t>48.381330, 34.994206</t>
  </si>
  <si>
    <t>Україна, Дніпропетровська область, м.Дніпро, Амур-Нижньодніпровський район, вул. Каруни 69А</t>
  </si>
  <si>
    <t>48.503777, 35.053964</t>
  </si>
  <si>
    <t>Україна, Дніпропетровська область, м.Дніпро, Новокодацький район, вул. Привокзальна 5-а</t>
  </si>
  <si>
    <t>48.439565, 34.804205</t>
  </si>
  <si>
    <t>48.482453, 34.909528</t>
  </si>
  <si>
    <t>Україна, Дніпропетровська область, м.Дніпро, Новокодацький район, вул. Будьонного 49</t>
  </si>
  <si>
    <t>48.457433, 34.935481</t>
  </si>
  <si>
    <t>48.480150, 34.917342</t>
  </si>
  <si>
    <t>Україна, Дніпропетровська область, м.Дніпро, Самарський район, вул. Керамічна 17-б</t>
  </si>
  <si>
    <t>48.476842, 35.197092</t>
  </si>
  <si>
    <t>Україна, Дніпропетровська область, м.Дніпро, Соборний район, Космодромна, 5</t>
  </si>
  <si>
    <t>48.406622, 35.053229</t>
  </si>
  <si>
    <t>Україна, Дніпропетровська область, м.Дніпро, Амур-Нижньодніпровський район, Калинова 80-А</t>
  </si>
  <si>
    <t>48.516474, 35.057050</t>
  </si>
  <si>
    <t>Україна, Дніпропетровська область, м.Дніпро, 152 - ї Дивізії 4-Б</t>
  </si>
  <si>
    <t>48.410075, 35.003619</t>
  </si>
  <si>
    <t>48.381329, 34.994205</t>
  </si>
  <si>
    <t>48.511094, 35.083028</t>
  </si>
  <si>
    <t>Україна, Дніпропетровська область, м.Дніпро, Новокодацький район, вул. Авіаційна 38/Б</t>
  </si>
  <si>
    <t>48.462588, 34.984135</t>
  </si>
  <si>
    <t>Україна, Дніпропетровська область, м.Дніпро, Новокодацький район, вул. Коробова 26</t>
  </si>
  <si>
    <t>48.484426, 34.926274</t>
  </si>
  <si>
    <t>Україна, Дніпропетровська область, м.Дніпро, Новокодацький район, вул. Івана Мазепи 16</t>
  </si>
  <si>
    <t>48.468258, 34.981011</t>
  </si>
  <si>
    <t>Україна, Дніпропетровська область, м.Дніпро, Центральний район, Привокзальна, 9</t>
  </si>
  <si>
    <t>48.475885, 35.019160</t>
  </si>
  <si>
    <t>Україна, Дніпропетровська область, м.Дніпро, Соборний район, пров.Добровольців 8</t>
  </si>
  <si>
    <t>48.410380, 35.076375</t>
  </si>
  <si>
    <t>СЗШ № 15</t>
  </si>
  <si>
    <t>СЗШ № 43</t>
  </si>
  <si>
    <t>НВК "Вальдорфська школа"</t>
  </si>
  <si>
    <t xml:space="preserve">СЗШ № 23 </t>
  </si>
  <si>
    <t xml:space="preserve">СЗШ № 107 </t>
  </si>
  <si>
    <t xml:space="preserve">СЗШ № 128  </t>
  </si>
  <si>
    <t>СЗШ № 5</t>
  </si>
  <si>
    <t>НВК №102</t>
  </si>
  <si>
    <t>СЗШ №101</t>
  </si>
  <si>
    <t>ССЗШ №22</t>
  </si>
  <si>
    <t>СЗШ № 82</t>
  </si>
  <si>
    <t>ССЗШ№ 81</t>
  </si>
  <si>
    <t>СЗШ № 54</t>
  </si>
  <si>
    <t xml:space="preserve">СЗШ № 55 </t>
  </si>
  <si>
    <t xml:space="preserve">НВК № 106 </t>
  </si>
  <si>
    <t>ССЗШ№141</t>
  </si>
  <si>
    <t xml:space="preserve">НВК № 100 </t>
  </si>
  <si>
    <t>НВК № 72</t>
  </si>
  <si>
    <t xml:space="preserve">СЗШ № 37 </t>
  </si>
  <si>
    <t>СЗШ №88</t>
  </si>
  <si>
    <t xml:space="preserve">СЗШ № 58 </t>
  </si>
  <si>
    <t>НВК № 59</t>
  </si>
  <si>
    <t xml:space="preserve">СЗШ № 77 </t>
  </si>
  <si>
    <t xml:space="preserve">СЗШ № 20 </t>
  </si>
  <si>
    <t xml:space="preserve">СЗШ № 71 </t>
  </si>
  <si>
    <t>НВК № 33</t>
  </si>
  <si>
    <t>СЗШ № 40</t>
  </si>
  <si>
    <t>НВК №36</t>
  </si>
  <si>
    <t>СЗШ № 8</t>
  </si>
  <si>
    <t xml:space="preserve">СЗШ № 18 </t>
  </si>
  <si>
    <t>СЗШ № 64</t>
  </si>
  <si>
    <t>СЗШ № 68</t>
  </si>
  <si>
    <t>СЗШ № 86</t>
  </si>
  <si>
    <t>СЗШ № 114</t>
  </si>
  <si>
    <t>СЗШ № 142</t>
  </si>
  <si>
    <t>СЗШ № 83</t>
  </si>
  <si>
    <t>СЗШ № 50</t>
  </si>
  <si>
    <t>СЗШ № 51</t>
  </si>
  <si>
    <t xml:space="preserve">СЗШ № 74 </t>
  </si>
  <si>
    <t>СЗШ № 84</t>
  </si>
  <si>
    <t>СЗШ № 88</t>
  </si>
  <si>
    <t xml:space="preserve">СЗШ № 91 </t>
  </si>
  <si>
    <t xml:space="preserve">НВК № 103 </t>
  </si>
  <si>
    <t xml:space="preserve">СЗШ № 124 </t>
  </si>
  <si>
    <t xml:space="preserve">СЗШ № 27 </t>
  </si>
  <si>
    <t>СЗШ № 128</t>
  </si>
  <si>
    <t>СЗШ № 78</t>
  </si>
  <si>
    <t>СЗШ № 61</t>
  </si>
  <si>
    <t>СЗШ № 97</t>
  </si>
  <si>
    <t>СЗШ № 135</t>
  </si>
  <si>
    <t xml:space="preserve">СЗШ № 62 </t>
  </si>
  <si>
    <t>СЗШ № 63</t>
  </si>
  <si>
    <t>СЗШ № 132</t>
  </si>
  <si>
    <t>НВК №148</t>
  </si>
  <si>
    <t>СЗШ №124</t>
  </si>
  <si>
    <t>Капітальний ремонт спортивної зали (Партиципаторне бюджетування)</t>
  </si>
  <si>
    <t>Капітальний ремонт  (Партиципаторне бюджетування)</t>
  </si>
  <si>
    <t>Капітальний ремонт майстерень(Партиципаторне бюджетування)</t>
  </si>
  <si>
    <t>Капітальний ремонт харчоблоку, їдальні,актової зали благоустрій території</t>
  </si>
  <si>
    <t xml:space="preserve">Капітальний ремонт футбольного поля </t>
  </si>
  <si>
    <t xml:space="preserve">Капітальний ремонт санузлів , зовнішнього освітлення, асфальтного покриття </t>
  </si>
  <si>
    <t>Капітальний ремонт санвузлів,ремонт коридорів</t>
  </si>
  <si>
    <t>Капітальний ремонт покрівлі</t>
  </si>
  <si>
    <t xml:space="preserve">Капітальний ремонт покрівлі будівлі </t>
  </si>
  <si>
    <t xml:space="preserve">Капітальний ремонт санвузлів та приміщень </t>
  </si>
  <si>
    <t>Капітальний ремонт санвузлів</t>
  </si>
  <si>
    <t xml:space="preserve">Капітальний ремонт будівлі  літА-4 (інв. № 10310001) </t>
  </si>
  <si>
    <t>Капітальний ремонт приміщень</t>
  </si>
  <si>
    <t>Капітальний ремонт стадіону зі штучним футбольним полем, біговою доріжкою з поліуретану,волейбольним майданчиком, спортивними тренажерами і трибунами</t>
  </si>
  <si>
    <t xml:space="preserve">Капітальний ремонт харблоку та санвузлів  </t>
  </si>
  <si>
    <t>Капітальний ремонт вестибюлю та санвузлів</t>
  </si>
  <si>
    <t xml:space="preserve">Капітальний ремонт будівлі літ В-2 (інв. № 10310003) </t>
  </si>
  <si>
    <t xml:space="preserve">Капітальний ремонт фасаду та котельні </t>
  </si>
  <si>
    <t>Капітальний ремонт спортивної зали</t>
  </si>
  <si>
    <t xml:space="preserve">Капітальний ремонт їдальні </t>
  </si>
  <si>
    <t xml:space="preserve">Капітальний ремонт баскетбольного майданчика </t>
  </si>
  <si>
    <t>капітальний ремонт приміщень</t>
  </si>
  <si>
    <t>капітальний ремонт приміщень та системи опалення</t>
  </si>
  <si>
    <t>Капітальний ремонт приміщнь</t>
  </si>
  <si>
    <t xml:space="preserve">Капітальний ремонт будівлі та мереж </t>
  </si>
  <si>
    <t>Капітальний ремонт будівлі з інстркментальним обстеженням</t>
  </si>
  <si>
    <t>Капітальний ремонт по заміні вікон (парципаторне бюджетування к.т.)</t>
  </si>
  <si>
    <t>Капітальний ремонт харчоблоку та їдальні</t>
  </si>
  <si>
    <t>Капітальний ремонт спортзалу</t>
  </si>
  <si>
    <t>Капітальний ремонт будівлі та приміщень</t>
  </si>
  <si>
    <t>Капітальний ремонт вентиляційної системи</t>
  </si>
  <si>
    <t>Капітальний ремонт будівлі дошкільне відділення</t>
  </si>
  <si>
    <t>Капітальний ремонт огорожі з канілірованої сітки</t>
  </si>
  <si>
    <t xml:space="preserve">Капітальний ремонт напівзруйнованої будівлі тиру з переплануванням приміщень </t>
  </si>
  <si>
    <t>Капітальний ремонт будівлі літера В-2</t>
  </si>
  <si>
    <t xml:space="preserve">Капітальний ремонт огорожі  </t>
  </si>
  <si>
    <t>Капітальний ремонт із заміни вікон</t>
  </si>
  <si>
    <t>Капітальний ремонт будівлі та благоустрій території</t>
  </si>
  <si>
    <t>Капітальний ремонт асфальтового покриття</t>
  </si>
  <si>
    <t>Капітальний ремонт спортивного майданчика</t>
  </si>
  <si>
    <t>Капітальний ремонт будівлі тиру</t>
  </si>
  <si>
    <t>капітальний ремонт харчоблоку</t>
  </si>
  <si>
    <t>Капітальний ремонт об'ектів</t>
  </si>
  <si>
    <t>вулиця Дмитра Кедріна, 53, Дніпро́, Дніпропетровська область, 49000</t>
  </si>
  <si>
    <t>48.444084, 35.002997</t>
  </si>
  <si>
    <t>вулиця Любарського, 84, Дніпро́, Дніпропетровська область, 49000</t>
  </si>
  <si>
    <t>48.481656, 35.075889</t>
  </si>
  <si>
    <t>проспект Олександра Поля, 133, Дніпро́, Дніпропетровська область, 49000</t>
  </si>
  <si>
    <t>48.434841, 35.014060</t>
  </si>
  <si>
    <t>проспект Дмитра Яворницького, 14, Дніпро́, Дніпропетровська, 49000</t>
  </si>
  <si>
    <t>48.455337, 35.065166</t>
  </si>
  <si>
    <t>Холмогорська вулиця, 7А, Дніпро́, Дніпропетровська, 49000</t>
  </si>
  <si>
    <t>48.406875, 35.065599</t>
  </si>
  <si>
    <t>вул. Гавриленка, 4, Дніпро́, 49000</t>
  </si>
  <si>
    <t>48.438431, 35.017532</t>
  </si>
  <si>
    <t>вулиця Караваєва, 17А, Дніпро́, Дніпропетровська область, 49000</t>
  </si>
  <si>
    <t>48.463687, 34.979992</t>
  </si>
  <si>
    <t>42а, вулиця Дзеркальна, Днипро, Днепропетровская область, 49000</t>
  </si>
  <si>
    <t>48.409841, 34.918680</t>
  </si>
  <si>
    <t>вулиця Високогірна, 29Д, Дніпро́, Дніпропетровська область, 49000</t>
  </si>
  <si>
    <t>48.406823, 34.950034</t>
  </si>
  <si>
    <t>вулиця Нахімова, 57, Дніпро́, Дніпропетровська область, 49000</t>
  </si>
  <si>
    <t>48.441140, 35.013583</t>
  </si>
  <si>
    <t>вулиця Філософська, 56, Дніпро́, Дніпропетровська, 49000</t>
  </si>
  <si>
    <t>48.463953, 35.015724</t>
  </si>
  <si>
    <t>вулиця Юліуша Словацького, 4, Дніпро́, Дніпропетровська область, 49000</t>
  </si>
  <si>
    <t>48.469736, 35.039577</t>
  </si>
  <si>
    <t>пров. Парусний, 3, Дніпро́, Дніпропетровська область, 49000</t>
  </si>
  <si>
    <t>48.481019, 34.908424</t>
  </si>
  <si>
    <t>вулиця Луговська, 211, Дніпро́, Дніпропетровська область, 49000</t>
  </si>
  <si>
    <t>48.491535, 35.060859</t>
  </si>
  <si>
    <t>вулиця Метробудівська, 7, Дніпро́, Дніпропетровська, 49000</t>
  </si>
  <si>
    <t>48.480020, 34.914239</t>
  </si>
  <si>
    <t>вулиця Моніторна, 3, Дніпро́, Дніпропетровська, 49000</t>
  </si>
  <si>
    <t>48.477707, 34.909697</t>
  </si>
  <si>
    <t>1, площа Успенська, Дніпро́, Дніпропетровська область, 49000</t>
  </si>
  <si>
    <t>48.464705, 35.056269</t>
  </si>
  <si>
    <t>вулиця Фортечна, 42, Дніпро́, Дніпропетровська, 49000</t>
  </si>
  <si>
    <t>48.485778, 34.958939</t>
  </si>
  <si>
    <t>проспект Богдана Хмельницького, 8Г, Дніпро́, Дніпропетровська, 49000</t>
  </si>
  <si>
    <t>48.446235, 35.023564</t>
  </si>
  <si>
    <t>проспект Свободи, 218, Дніпро́, Дніпропетровська, 49000</t>
  </si>
  <si>
    <t>48.480715, 34.945589</t>
  </si>
  <si>
    <t>вулиця Василя Чапленка, 1, Дніпро́, Дніпропетровська, 49000</t>
  </si>
  <si>
    <t>48.474847, 35.022230</t>
  </si>
  <si>
    <t>вулиця Новоорловська, 1, Дніпро́, Дніпропетровська, 49000</t>
  </si>
  <si>
    <t>48.463282, 34.985249</t>
  </si>
  <si>
    <t>вулиця Нестерова, 29, Дніпро́, Дніпропетровська область, 49000</t>
  </si>
  <si>
    <t>48.472243, 34.991128</t>
  </si>
  <si>
    <t>вулиця Високовольтна, 30, Дніпро́, Дніпропетровська область, 49000</t>
  </si>
  <si>
    <t>48.422982, 35.026413</t>
  </si>
  <si>
    <t>вулиця Василя Жуковського, 10, Дніпро́, Дніпропетровська, 49000</t>
  </si>
  <si>
    <t>48.452102, 35.052706</t>
  </si>
  <si>
    <t>вулиця Троїцька, 1, Дніпро́, Дніпропетровська область, 49000</t>
  </si>
  <si>
    <t>48.462718, 35.044225</t>
  </si>
  <si>
    <t>вулиця Альвінського, 3, Дніпро́, Дніпропетровська область, 49000</t>
  </si>
  <si>
    <t>48.380593, 34.994622</t>
  </si>
  <si>
    <t>проспект Сергія Нігояна, 57, Дніпро́, Дніпропетровська, 49000</t>
  </si>
  <si>
    <t>48.476209, 34.984917</t>
  </si>
  <si>
    <t>вулиця Прапорна, 23, Дніпро́, Дніпропетровська область, 49000</t>
  </si>
  <si>
    <t>48.507278, 35.068099</t>
  </si>
  <si>
    <t>Волоколамська вулиця, 12, Дніпро́, Дніпропетровська область, 49000</t>
  </si>
  <si>
    <t>48.502096, 35.025214</t>
  </si>
  <si>
    <t>вулиця Петрозаводська, Дніпро́, Дніпропетровська область, 49000</t>
  </si>
  <si>
    <t>48.526601, 34.992237</t>
  </si>
  <si>
    <t>вулиця Симиренківська, 76, Дніпро́, Дніпропетровська область, 49000</t>
  </si>
  <si>
    <t>48.507108, 35.028289</t>
  </si>
  <si>
    <t>вулиця Янтарна, 39, Дніпро́, Дніпропетровська область, 49000</t>
  </si>
  <si>
    <t>48.509132, 35.045321</t>
  </si>
  <si>
    <t>49080, вулиця Бєляєва, 2, Дніпро́, Дніпропетровська область</t>
  </si>
  <si>
    <t>48.512127, 34.987762</t>
  </si>
  <si>
    <t>вулиця Недєліна, 1, Дніпро́, Дніпропетровська, 49000</t>
  </si>
  <si>
    <t>48.409646, 35.049138</t>
  </si>
  <si>
    <t>проспект Металургів, 43, Дніпро́, Дніпропетровська область, 49000</t>
  </si>
  <si>
    <t>48.447500, 34.968473</t>
  </si>
  <si>
    <t>Алтайська вулиця, 4А, Дніпро́, Дніпропетровська, 49000</t>
  </si>
  <si>
    <t>48.469138, 34.999365</t>
  </si>
  <si>
    <t>48.481169, 34.908599</t>
  </si>
  <si>
    <t>48.463226, 34.985107</t>
  </si>
  <si>
    <t>48.485771, 34.958926</t>
  </si>
  <si>
    <t>вулиця Караваєва, 60, Дніпро́, Дніпропетровська, 49000</t>
  </si>
  <si>
    <t>48.462151, 34.974387</t>
  </si>
  <si>
    <t>48.472257, 34.991091</t>
  </si>
  <si>
    <t>48.480702, 34.945568</t>
  </si>
  <si>
    <t>вулиця Данила Галицького, 52, Дніпро́, Дніпропетровська область, 49000</t>
  </si>
  <si>
    <t>48.459611, 34.934861</t>
  </si>
  <si>
    <t>Доблесна вулиця, 158, Дніпро́, Дніпропетровська, 49000</t>
  </si>
  <si>
    <t>48.480499, 34.853830</t>
  </si>
  <si>
    <t>48.479933, 34.914200</t>
  </si>
  <si>
    <t>ул. Кирова, 2, Днипро, Дніпропетровська, 49490</t>
  </si>
  <si>
    <t>48.442024, 34.795756</t>
  </si>
  <si>
    <t>вулиця Світанкова, 1, Дніпро́, Дніпропетровська область, 49000</t>
  </si>
  <si>
    <t>48.404573, 35.127941</t>
  </si>
  <si>
    <t>48.452369, 35.052997</t>
  </si>
  <si>
    <t>48.438324, 35.017446</t>
  </si>
  <si>
    <t>Тополина вул., 37, Дніпро́, Дніпропетровська, 49000</t>
  </si>
  <si>
    <t>48.392906, 35.020703</t>
  </si>
  <si>
    <t>вулиця Велика Діївська, 42, Дніпро́, Дніпропетровська, 49000</t>
  </si>
  <si>
    <t>48.479275, 34.917558</t>
  </si>
  <si>
    <t>вулиця Березинська, 31, Дніпро́, Дніпропетровська область, 49000</t>
  </si>
  <si>
    <t>48.531871, 35.022706</t>
  </si>
  <si>
    <t>48.438434, 35.017478</t>
  </si>
  <si>
    <t>вулиця Будівельників, 26, Дніпро́, Дніпропетровська, 49000</t>
  </si>
  <si>
    <t>48.425329, 35.001884</t>
  </si>
  <si>
    <t>вулиця Байкальська, 71А, Днипро, Днепропетровская область, 49000</t>
  </si>
  <si>
    <t>48.526465, 35.039254</t>
  </si>
  <si>
    <t>Парусний провулок, 14, Дніпро́, Дніпропетровська, 49000</t>
  </si>
  <si>
    <t>48.478663, 34.906010</t>
  </si>
  <si>
    <t>проспект Олександра Поля, 42, Дніпро́, Дніпропетровська область, 49000</t>
  </si>
  <si>
    <t>48.457032, 35.021678</t>
  </si>
  <si>
    <t>48.442030, 34.795672</t>
  </si>
  <si>
    <t>вулиця Юрія Кондратюка, 264, Дніпро́, Дніпропетровська область, 49000</t>
  </si>
  <si>
    <t>48.461885, 34.913786</t>
  </si>
  <si>
    <t xml:space="preserve">"Центр дитячої та юнацької творчості" </t>
  </si>
  <si>
    <t>"Міська флотилія юних моряків та річковиків"</t>
  </si>
  <si>
    <t>"Міський палац дітей та юнацтва"</t>
  </si>
  <si>
    <t>"Альтаїр"</t>
  </si>
  <si>
    <t>вулиця Володимира Мономаха, 17, Дніпро́, Дніпропетровська область, 49000</t>
  </si>
  <si>
    <t>48.467679, 35.045853</t>
  </si>
  <si>
    <t>вулиця Набережна Перемоги, 5, Дніпро́, Дніпропетровська область, 49000</t>
  </si>
  <si>
    <t>48.450612, 35.080122</t>
  </si>
  <si>
    <t>Виборзька вулиця, 14, Дніпро́, Дніпропетровська, 49000</t>
  </si>
  <si>
    <t>48.469670, 34.994403</t>
  </si>
  <si>
    <t xml:space="preserve">Капітальний ремонт приміщеньї музею бойової слави "Шляхами пам'яті" </t>
  </si>
  <si>
    <t>Капітальний ремонт споруд та благоустрій території</t>
  </si>
  <si>
    <t xml:space="preserve">Капітальний ремонт будівлі  </t>
  </si>
  <si>
    <t>капітальний ремонт будівлі літ А-4 (інв. № 10310003) (в т.ч. Кт за 2017 рік)</t>
  </si>
  <si>
    <t>капітальний ремонт приміщень (в т.ч. Кт за 2017 рік)</t>
  </si>
  <si>
    <t>капітальний ремонт майстерень (в т.ч. Кт за 2017 рік)</t>
  </si>
  <si>
    <t>Капітальний ремонт приміщнь (в т.ч. Кт за 2017 рік)</t>
  </si>
  <si>
    <t>Капітальний ремонт спортивної зали (в т.ч. Кт за 2017 рік)</t>
  </si>
  <si>
    <t>Капітальний ремонт будівлі дошкільне відділення (в т.ч. Кт за 2017 рік)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</si>
</sst>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4" fontId="6" fillId="4" borderId="1" xfId="2" applyNumberFormat="1" applyFont="1" applyFill="1" applyBorder="1" applyAlignment="1">
      <alignment horizontal="right"/>
    </xf>
    <xf numFmtId="0" fontId="6" fillId="4" borderId="1" xfId="1" applyFont="1" applyFill="1" applyBorder="1" applyAlignment="1">
      <alignment horizontal="left"/>
    </xf>
    <xf numFmtId="4" fontId="6" fillId="4" borderId="1" xfId="1" applyNumberFormat="1" applyFont="1" applyFill="1" applyBorder="1" applyAlignment="1">
      <alignment horizontal="right" wrapText="1"/>
    </xf>
    <xf numFmtId="0" fontId="4" fillId="4" borderId="1" xfId="0" applyFont="1" applyFill="1" applyBorder="1" applyAlignment="1"/>
    <xf numFmtId="0" fontId="6" fillId="4" borderId="1" xfId="0" applyFont="1" applyFill="1" applyBorder="1" applyAlignment="1"/>
    <xf numFmtId="4" fontId="6" fillId="4" borderId="1" xfId="0" applyNumberFormat="1" applyFont="1" applyFill="1" applyBorder="1"/>
    <xf numFmtId="0" fontId="6" fillId="4" borderId="1" xfId="1" applyFont="1" applyFill="1" applyBorder="1" applyAlignment="1"/>
    <xf numFmtId="0" fontId="6" fillId="0" borderId="1" xfId="0" applyFont="1" applyFill="1" applyBorder="1" applyAlignment="1"/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6" fillId="0" borderId="1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6" fillId="0" borderId="1" xfId="2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/>
    <xf numFmtId="0" fontId="4" fillId="0" borderId="0" xfId="0" applyFont="1" applyAlignment="1"/>
    <xf numFmtId="0" fontId="2" fillId="3" borderId="2" xfId="0" applyFont="1" applyFill="1" applyBorder="1" applyAlignment="1">
      <alignment horizontal="left" vertical="center"/>
    </xf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</cellXfs>
  <cellStyles count="3">
    <cellStyle name="Нейтральный" xfId="1" builtinId="28"/>
    <cellStyle name="Обычный" xfId="0" builtinId="0"/>
    <cellStyle name="Обычный_Форма 2КБ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workbookViewId="0">
      <selection activeCell="A161" sqref="A161"/>
    </sheetView>
  </sheetViews>
  <sheetFormatPr defaultRowHeight="15" x14ac:dyDescent="0.25"/>
  <cols>
    <col min="1" max="1" width="52.140625" style="3" bestFit="1" customWidth="1"/>
    <col min="2" max="2" width="11" style="3" customWidth="1"/>
    <col min="3" max="3" width="11.7109375" style="24" bestFit="1" customWidth="1"/>
    <col min="4" max="4" width="19.140625" style="3" customWidth="1"/>
    <col min="5" max="5" width="19" style="3" bestFit="1" customWidth="1"/>
    <col min="6" max="6" width="7.85546875" style="3" bestFit="1" customWidth="1"/>
    <col min="7" max="7" width="11.7109375" style="3" bestFit="1" customWidth="1"/>
    <col min="8" max="8" width="47.28515625" style="24" customWidth="1"/>
    <col min="9" max="9" width="14" style="3" customWidth="1"/>
    <col min="10" max="10" width="18.85546875" bestFit="1" customWidth="1"/>
    <col min="11" max="11" width="21.5703125" bestFit="1" customWidth="1"/>
    <col min="12" max="12" width="7.5703125" bestFit="1" customWidth="1"/>
    <col min="13" max="13" width="10.140625" bestFit="1" customWidth="1"/>
    <col min="14" max="14" width="10.42578125" bestFit="1" customWidth="1"/>
    <col min="15" max="15" width="16.5703125" bestFit="1" customWidth="1"/>
    <col min="16" max="16" width="19.42578125" bestFit="1" customWidth="1"/>
  </cols>
  <sheetData>
    <row r="1" spans="1:16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5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7" t="s">
        <v>16</v>
      </c>
      <c r="B2" s="29">
        <v>40506248</v>
      </c>
      <c r="C2" s="11" t="s">
        <v>47</v>
      </c>
      <c r="D2" s="26" t="s">
        <v>104</v>
      </c>
      <c r="E2" s="27" t="s">
        <v>94</v>
      </c>
      <c r="F2" s="27"/>
      <c r="G2" s="27"/>
      <c r="H2" s="6" t="s">
        <v>17</v>
      </c>
      <c r="I2" s="7">
        <v>5076</v>
      </c>
    </row>
    <row r="3" spans="1:16" x14ac:dyDescent="0.25">
      <c r="A3" s="27" t="s">
        <v>16</v>
      </c>
      <c r="B3" s="29">
        <v>40506248</v>
      </c>
      <c r="C3" s="13" t="s">
        <v>48</v>
      </c>
      <c r="D3" s="26" t="s">
        <v>105</v>
      </c>
      <c r="E3" s="27" t="s">
        <v>95</v>
      </c>
      <c r="F3" s="27"/>
      <c r="G3" s="27"/>
      <c r="H3" s="8" t="s">
        <v>18</v>
      </c>
      <c r="I3" s="9">
        <v>5090350.9000000004</v>
      </c>
    </row>
    <row r="4" spans="1:16" x14ac:dyDescent="0.25">
      <c r="A4" s="27" t="s">
        <v>16</v>
      </c>
      <c r="B4" s="29">
        <v>40506248</v>
      </c>
      <c r="C4" s="10" t="s">
        <v>49</v>
      </c>
      <c r="D4" s="26" t="s">
        <v>96</v>
      </c>
      <c r="E4" s="27" t="s">
        <v>97</v>
      </c>
      <c r="F4" s="27"/>
      <c r="G4" s="27"/>
      <c r="H4" s="10" t="s">
        <v>19</v>
      </c>
      <c r="I4" s="9">
        <v>1300000</v>
      </c>
    </row>
    <row r="5" spans="1:16" x14ac:dyDescent="0.25">
      <c r="A5" s="27" t="s">
        <v>16</v>
      </c>
      <c r="B5" s="29">
        <v>40506248</v>
      </c>
      <c r="C5" s="10" t="s">
        <v>49</v>
      </c>
      <c r="D5" s="26" t="s">
        <v>96</v>
      </c>
      <c r="E5" s="27" t="s">
        <v>97</v>
      </c>
      <c r="F5" s="27"/>
      <c r="G5" s="27"/>
      <c r="H5" s="10" t="s">
        <v>20</v>
      </c>
      <c r="I5" s="9">
        <v>1600000</v>
      </c>
    </row>
    <row r="6" spans="1:16" x14ac:dyDescent="0.25">
      <c r="A6" s="27" t="s">
        <v>16</v>
      </c>
      <c r="B6" s="29">
        <v>40506248</v>
      </c>
      <c r="C6" s="13" t="s">
        <v>50</v>
      </c>
      <c r="D6" s="26" t="s">
        <v>98</v>
      </c>
      <c r="E6" s="27" t="s">
        <v>99</v>
      </c>
      <c r="F6" s="27"/>
      <c r="G6" s="27"/>
      <c r="H6" s="8" t="s">
        <v>21</v>
      </c>
      <c r="I6" s="9">
        <v>1500000</v>
      </c>
    </row>
    <row r="7" spans="1:16" x14ac:dyDescent="0.25">
      <c r="A7" s="27" t="s">
        <v>16</v>
      </c>
      <c r="B7" s="29">
        <v>40506248</v>
      </c>
      <c r="C7" s="13" t="s">
        <v>51</v>
      </c>
      <c r="D7" s="26" t="s">
        <v>100</v>
      </c>
      <c r="E7" s="27" t="s">
        <v>101</v>
      </c>
      <c r="F7" s="27"/>
      <c r="G7" s="27"/>
      <c r="H7" s="8" t="s">
        <v>22</v>
      </c>
      <c r="I7" s="9">
        <v>1677500</v>
      </c>
    </row>
    <row r="8" spans="1:16" x14ac:dyDescent="0.25">
      <c r="A8" s="27" t="s">
        <v>16</v>
      </c>
      <c r="B8" s="29">
        <v>40506248</v>
      </c>
      <c r="C8" s="11" t="s">
        <v>52</v>
      </c>
      <c r="D8" s="26" t="s">
        <v>102</v>
      </c>
      <c r="E8" s="27" t="s">
        <v>103</v>
      </c>
      <c r="F8" s="27"/>
      <c r="G8" s="27"/>
      <c r="H8" s="11" t="s">
        <v>23</v>
      </c>
      <c r="I8" s="12">
        <v>800000</v>
      </c>
    </row>
    <row r="9" spans="1:16" x14ac:dyDescent="0.25">
      <c r="A9" s="27" t="s">
        <v>16</v>
      </c>
      <c r="B9" s="29">
        <v>40506248</v>
      </c>
      <c r="C9" s="11" t="s">
        <v>53</v>
      </c>
      <c r="D9" s="26" t="s">
        <v>106</v>
      </c>
      <c r="E9" s="27" t="s">
        <v>107</v>
      </c>
      <c r="F9" s="27"/>
      <c r="G9" s="27"/>
      <c r="H9" s="11" t="s">
        <v>24</v>
      </c>
      <c r="I9" s="12">
        <v>1356715</v>
      </c>
    </row>
    <row r="10" spans="1:16" x14ac:dyDescent="0.25">
      <c r="A10" s="27" t="s">
        <v>16</v>
      </c>
      <c r="B10" s="29">
        <v>40506248</v>
      </c>
      <c r="C10" s="13" t="s">
        <v>54</v>
      </c>
      <c r="D10" s="26" t="s">
        <v>108</v>
      </c>
      <c r="E10" s="27" t="s">
        <v>109</v>
      </c>
      <c r="F10" s="27"/>
      <c r="G10" s="27"/>
      <c r="H10" s="8" t="s">
        <v>25</v>
      </c>
      <c r="I10" s="9">
        <v>825413</v>
      </c>
    </row>
    <row r="11" spans="1:16" x14ac:dyDescent="0.25">
      <c r="A11" s="27" t="s">
        <v>16</v>
      </c>
      <c r="B11" s="29">
        <v>40506248</v>
      </c>
      <c r="C11" s="11" t="s">
        <v>55</v>
      </c>
      <c r="D11" s="26" t="s">
        <v>110</v>
      </c>
      <c r="E11" s="27" t="s">
        <v>111</v>
      </c>
      <c r="F11" s="27"/>
      <c r="G11" s="27"/>
      <c r="H11" s="11" t="s">
        <v>21</v>
      </c>
      <c r="I11" s="12">
        <v>350793</v>
      </c>
    </row>
    <row r="12" spans="1:16" x14ac:dyDescent="0.25">
      <c r="A12" s="27" t="s">
        <v>16</v>
      </c>
      <c r="B12" s="29">
        <v>40506248</v>
      </c>
      <c r="C12" s="13" t="s">
        <v>56</v>
      </c>
      <c r="D12" s="26" t="s">
        <v>112</v>
      </c>
      <c r="E12" s="27" t="s">
        <v>113</v>
      </c>
      <c r="F12" s="27"/>
      <c r="G12" s="27"/>
      <c r="H12" s="8" t="s">
        <v>26</v>
      </c>
      <c r="I12" s="9">
        <v>253000</v>
      </c>
    </row>
    <row r="13" spans="1:16" x14ac:dyDescent="0.25">
      <c r="A13" s="27" t="s">
        <v>16</v>
      </c>
      <c r="B13" s="29">
        <v>40506248</v>
      </c>
      <c r="C13" s="11" t="s">
        <v>57</v>
      </c>
      <c r="D13" s="26" t="s">
        <v>114</v>
      </c>
      <c r="E13" s="27" t="s">
        <v>115</v>
      </c>
      <c r="F13" s="27"/>
      <c r="G13" s="27"/>
      <c r="H13" s="11" t="s">
        <v>27</v>
      </c>
      <c r="I13" s="12">
        <v>250000</v>
      </c>
    </row>
    <row r="14" spans="1:16" x14ac:dyDescent="0.25">
      <c r="A14" s="27" t="s">
        <v>16</v>
      </c>
      <c r="B14" s="29">
        <v>40506248</v>
      </c>
      <c r="C14" s="11" t="s">
        <v>58</v>
      </c>
      <c r="D14" s="26" t="s">
        <v>116</v>
      </c>
      <c r="E14" s="27" t="s">
        <v>117</v>
      </c>
      <c r="F14" s="27"/>
      <c r="G14" s="27"/>
      <c r="H14" s="6" t="s">
        <v>25</v>
      </c>
      <c r="I14" s="7">
        <v>857000</v>
      </c>
    </row>
    <row r="15" spans="1:16" x14ac:dyDescent="0.25">
      <c r="A15" s="27" t="s">
        <v>16</v>
      </c>
      <c r="B15" s="29">
        <v>40506248</v>
      </c>
      <c r="C15" s="11" t="s">
        <v>59</v>
      </c>
      <c r="D15" s="26" t="s">
        <v>118</v>
      </c>
      <c r="E15" s="27" t="s">
        <v>119</v>
      </c>
      <c r="F15" s="27"/>
      <c r="G15" s="27"/>
      <c r="H15" s="6" t="s">
        <v>21</v>
      </c>
      <c r="I15" s="7">
        <v>201769.64</v>
      </c>
    </row>
    <row r="16" spans="1:16" x14ac:dyDescent="0.25">
      <c r="A16" s="27" t="s">
        <v>16</v>
      </c>
      <c r="B16" s="29">
        <v>40506248</v>
      </c>
      <c r="C16" s="11" t="s">
        <v>60</v>
      </c>
      <c r="D16" s="26" t="s">
        <v>110</v>
      </c>
      <c r="E16" s="27" t="s">
        <v>111</v>
      </c>
      <c r="F16" s="27"/>
      <c r="G16" s="27"/>
      <c r="H16" s="6" t="s">
        <v>21</v>
      </c>
      <c r="I16" s="7">
        <v>62458.800000000017</v>
      </c>
    </row>
    <row r="17" spans="1:9" x14ac:dyDescent="0.25">
      <c r="A17" s="27" t="s">
        <v>16</v>
      </c>
      <c r="B17" s="29">
        <v>40506248</v>
      </c>
      <c r="C17" s="11" t="s">
        <v>61</v>
      </c>
      <c r="D17" s="26" t="s">
        <v>120</v>
      </c>
      <c r="E17" s="27" t="s">
        <v>121</v>
      </c>
      <c r="F17" s="27"/>
      <c r="G17" s="27"/>
      <c r="H17" s="6" t="s">
        <v>28</v>
      </c>
      <c r="I17" s="7">
        <v>112153</v>
      </c>
    </row>
    <row r="18" spans="1:9" x14ac:dyDescent="0.25">
      <c r="A18" s="27" t="s">
        <v>16</v>
      </c>
      <c r="B18" s="29">
        <v>40506248</v>
      </c>
      <c r="C18" s="11" t="s">
        <v>62</v>
      </c>
      <c r="D18" s="26" t="s">
        <v>122</v>
      </c>
      <c r="E18" s="27" t="s">
        <v>123</v>
      </c>
      <c r="F18" s="27"/>
      <c r="G18" s="27"/>
      <c r="H18" s="6" t="s">
        <v>29</v>
      </c>
      <c r="I18" s="7">
        <v>46031.689999999944</v>
      </c>
    </row>
    <row r="19" spans="1:9" x14ac:dyDescent="0.25">
      <c r="A19" s="27" t="s">
        <v>16</v>
      </c>
      <c r="B19" s="29">
        <v>40506248</v>
      </c>
      <c r="C19" s="11" t="s">
        <v>63</v>
      </c>
      <c r="D19" s="26" t="s">
        <v>124</v>
      </c>
      <c r="E19" s="27" t="s">
        <v>125</v>
      </c>
      <c r="F19" s="27"/>
      <c r="G19" s="27"/>
      <c r="H19" s="6" t="s">
        <v>87</v>
      </c>
      <c r="I19" s="7">
        <f>4216+36171</f>
        <v>40387</v>
      </c>
    </row>
    <row r="20" spans="1:9" x14ac:dyDescent="0.25">
      <c r="A20" s="27" t="s">
        <v>16</v>
      </c>
      <c r="B20" s="29">
        <v>40506248</v>
      </c>
      <c r="C20" s="11" t="s">
        <v>64</v>
      </c>
      <c r="D20" s="26" t="s">
        <v>126</v>
      </c>
      <c r="E20" s="27" t="s">
        <v>127</v>
      </c>
      <c r="F20" s="27"/>
      <c r="G20" s="27"/>
      <c r="H20" s="6" t="s">
        <v>88</v>
      </c>
      <c r="I20" s="7">
        <v>64067</v>
      </c>
    </row>
    <row r="21" spans="1:9" x14ac:dyDescent="0.25">
      <c r="A21" s="27" t="s">
        <v>16</v>
      </c>
      <c r="B21" s="29">
        <v>40506248</v>
      </c>
      <c r="C21" s="11" t="s">
        <v>65</v>
      </c>
      <c r="D21" s="26" t="s">
        <v>128</v>
      </c>
      <c r="E21" s="27" t="s">
        <v>129</v>
      </c>
      <c r="F21" s="27"/>
      <c r="G21" s="27"/>
      <c r="H21" s="6" t="s">
        <v>30</v>
      </c>
      <c r="I21" s="7">
        <v>26754</v>
      </c>
    </row>
    <row r="22" spans="1:9" x14ac:dyDescent="0.25">
      <c r="A22" s="27" t="s">
        <v>16</v>
      </c>
      <c r="B22" s="29">
        <v>40506248</v>
      </c>
      <c r="C22" s="11" t="s">
        <v>66</v>
      </c>
      <c r="D22" s="26" t="s">
        <v>130</v>
      </c>
      <c r="E22" s="27" t="s">
        <v>131</v>
      </c>
      <c r="F22" s="27"/>
      <c r="G22" s="27"/>
      <c r="H22" s="6" t="s">
        <v>31</v>
      </c>
      <c r="I22" s="7">
        <v>394220.84</v>
      </c>
    </row>
    <row r="23" spans="1:9" x14ac:dyDescent="0.25">
      <c r="A23" s="27" t="s">
        <v>16</v>
      </c>
      <c r="B23" s="29">
        <v>40506248</v>
      </c>
      <c r="C23" s="11" t="s">
        <v>67</v>
      </c>
      <c r="D23" s="26" t="s">
        <v>132</v>
      </c>
      <c r="E23" s="27" t="s">
        <v>133</v>
      </c>
      <c r="F23" s="27"/>
      <c r="G23" s="27"/>
      <c r="H23" s="6" t="s">
        <v>32</v>
      </c>
      <c r="I23" s="7">
        <v>4646</v>
      </c>
    </row>
    <row r="24" spans="1:9" x14ac:dyDescent="0.25">
      <c r="A24" s="27" t="s">
        <v>16</v>
      </c>
      <c r="B24" s="29">
        <v>40506248</v>
      </c>
      <c r="C24" s="11" t="s">
        <v>68</v>
      </c>
      <c r="D24" s="26" t="s">
        <v>134</v>
      </c>
      <c r="E24" s="27" t="s">
        <v>135</v>
      </c>
      <c r="F24" s="27"/>
      <c r="G24" s="27"/>
      <c r="H24" s="6" t="s">
        <v>33</v>
      </c>
      <c r="I24" s="7">
        <v>18754</v>
      </c>
    </row>
    <row r="25" spans="1:9" x14ac:dyDescent="0.25">
      <c r="A25" s="27" t="s">
        <v>16</v>
      </c>
      <c r="B25" s="29">
        <v>40506248</v>
      </c>
      <c r="C25" s="11" t="s">
        <v>69</v>
      </c>
      <c r="D25" s="26" t="s">
        <v>136</v>
      </c>
      <c r="E25" s="27" t="s">
        <v>137</v>
      </c>
      <c r="F25" s="27"/>
      <c r="G25" s="27"/>
      <c r="H25" s="6" t="s">
        <v>89</v>
      </c>
      <c r="I25" s="7">
        <f>24738+1354</f>
        <v>26092</v>
      </c>
    </row>
    <row r="26" spans="1:9" x14ac:dyDescent="0.25">
      <c r="A26" s="27" t="s">
        <v>16</v>
      </c>
      <c r="B26" s="29">
        <v>40506248</v>
      </c>
      <c r="C26" s="11" t="s">
        <v>70</v>
      </c>
      <c r="D26" s="26" t="s">
        <v>138</v>
      </c>
      <c r="E26" s="27" t="s">
        <v>139</v>
      </c>
      <c r="F26" s="27"/>
      <c r="G26" s="27"/>
      <c r="H26" s="6" t="s">
        <v>90</v>
      </c>
      <c r="I26" s="7">
        <v>34500</v>
      </c>
    </row>
    <row r="27" spans="1:9" x14ac:dyDescent="0.25">
      <c r="A27" s="27" t="s">
        <v>16</v>
      </c>
      <c r="B27" s="29">
        <v>40506248</v>
      </c>
      <c r="C27" s="11" t="s">
        <v>71</v>
      </c>
      <c r="D27" s="26" t="s">
        <v>140</v>
      </c>
      <c r="E27" s="27" t="s">
        <v>141</v>
      </c>
      <c r="F27" s="27"/>
      <c r="G27" s="27"/>
      <c r="H27" s="6" t="s">
        <v>91</v>
      </c>
      <c r="I27" s="7">
        <v>49000</v>
      </c>
    </row>
    <row r="28" spans="1:9" x14ac:dyDescent="0.25">
      <c r="A28" s="27" t="s">
        <v>16</v>
      </c>
      <c r="B28" s="29">
        <v>40506248</v>
      </c>
      <c r="C28" s="11" t="s">
        <v>72</v>
      </c>
      <c r="D28" s="26" t="s">
        <v>142</v>
      </c>
      <c r="E28" s="27" t="s">
        <v>143</v>
      </c>
      <c r="F28" s="27"/>
      <c r="G28" s="27"/>
      <c r="H28" s="6" t="s">
        <v>92</v>
      </c>
      <c r="I28" s="7">
        <v>17800</v>
      </c>
    </row>
    <row r="29" spans="1:9" x14ac:dyDescent="0.25">
      <c r="A29" s="27" t="s">
        <v>16</v>
      </c>
      <c r="B29" s="29">
        <v>40506248</v>
      </c>
      <c r="C29" s="11" t="s">
        <v>63</v>
      </c>
      <c r="D29" s="26" t="s">
        <v>124</v>
      </c>
      <c r="E29" s="27" t="s">
        <v>125</v>
      </c>
      <c r="F29" s="27"/>
      <c r="G29" s="27"/>
      <c r="H29" s="6" t="s">
        <v>34</v>
      </c>
      <c r="I29" s="7">
        <v>2100</v>
      </c>
    </row>
    <row r="30" spans="1:9" x14ac:dyDescent="0.25">
      <c r="A30" s="27" t="s">
        <v>16</v>
      </c>
      <c r="B30" s="29">
        <v>40506248</v>
      </c>
      <c r="C30" s="11" t="s">
        <v>73</v>
      </c>
      <c r="D30" s="26" t="s">
        <v>144</v>
      </c>
      <c r="E30" s="27" t="s">
        <v>145</v>
      </c>
      <c r="F30" s="27"/>
      <c r="G30" s="27"/>
      <c r="H30" s="6" t="s">
        <v>35</v>
      </c>
      <c r="I30" s="7">
        <v>1673</v>
      </c>
    </row>
    <row r="31" spans="1:9" x14ac:dyDescent="0.25">
      <c r="A31" s="27" t="s">
        <v>16</v>
      </c>
      <c r="B31" s="29">
        <v>40506248</v>
      </c>
      <c r="C31" s="11" t="s">
        <v>74</v>
      </c>
      <c r="D31" s="26" t="s">
        <v>146</v>
      </c>
      <c r="E31" s="27" t="s">
        <v>147</v>
      </c>
      <c r="F31" s="27"/>
      <c r="G31" s="27"/>
      <c r="H31" s="6" t="s">
        <v>36</v>
      </c>
      <c r="I31" s="7">
        <v>1354</v>
      </c>
    </row>
    <row r="32" spans="1:9" x14ac:dyDescent="0.25">
      <c r="A32" s="27" t="s">
        <v>16</v>
      </c>
      <c r="B32" s="29">
        <v>40506248</v>
      </c>
      <c r="C32" s="11" t="s">
        <v>48</v>
      </c>
      <c r="D32" s="26" t="s">
        <v>105</v>
      </c>
      <c r="E32" s="27" t="s">
        <v>148</v>
      </c>
      <c r="F32" s="27"/>
      <c r="G32" s="27"/>
      <c r="H32" s="6" t="s">
        <v>36</v>
      </c>
      <c r="I32" s="7">
        <v>3560</v>
      </c>
    </row>
    <row r="33" spans="1:9" x14ac:dyDescent="0.25">
      <c r="A33" s="27" t="s">
        <v>16</v>
      </c>
      <c r="B33" s="29">
        <v>40506248</v>
      </c>
      <c r="C33" s="11" t="s">
        <v>75</v>
      </c>
      <c r="D33" s="26" t="s">
        <v>149</v>
      </c>
      <c r="E33" s="27" t="s">
        <v>150</v>
      </c>
      <c r="F33" s="27"/>
      <c r="G33" s="27"/>
      <c r="H33" s="6" t="s">
        <v>37</v>
      </c>
      <c r="I33" s="7">
        <v>1473</v>
      </c>
    </row>
    <row r="34" spans="1:9" x14ac:dyDescent="0.25">
      <c r="A34" s="27" t="s">
        <v>16</v>
      </c>
      <c r="B34" s="29">
        <v>40506248</v>
      </c>
      <c r="C34" s="11" t="s">
        <v>58</v>
      </c>
      <c r="D34" s="26" t="s">
        <v>116</v>
      </c>
      <c r="E34" s="27" t="s">
        <v>151</v>
      </c>
      <c r="F34" s="27"/>
      <c r="G34" s="27"/>
      <c r="H34" s="6" t="s">
        <v>38</v>
      </c>
      <c r="I34" s="7">
        <v>4482</v>
      </c>
    </row>
    <row r="35" spans="1:9" x14ac:dyDescent="0.25">
      <c r="A35" s="27" t="s">
        <v>16</v>
      </c>
      <c r="B35" s="29">
        <v>40506248</v>
      </c>
      <c r="C35" s="11" t="s">
        <v>76</v>
      </c>
      <c r="D35" s="26" t="s">
        <v>152</v>
      </c>
      <c r="E35" s="27" t="s">
        <v>153</v>
      </c>
      <c r="F35" s="27"/>
      <c r="G35" s="27"/>
      <c r="H35" s="6" t="s">
        <v>39</v>
      </c>
      <c r="I35" s="7">
        <f>29356+1616</f>
        <v>30972</v>
      </c>
    </row>
    <row r="36" spans="1:9" x14ac:dyDescent="0.25">
      <c r="A36" s="27" t="s">
        <v>16</v>
      </c>
      <c r="B36" s="29">
        <v>40506248</v>
      </c>
      <c r="C36" s="11" t="s">
        <v>77</v>
      </c>
      <c r="D36" s="26" t="s">
        <v>154</v>
      </c>
      <c r="E36" s="27" t="s">
        <v>155</v>
      </c>
      <c r="F36" s="27"/>
      <c r="G36" s="27"/>
      <c r="H36" s="6" t="s">
        <v>40</v>
      </c>
      <c r="I36" s="7">
        <f>9565+2000</f>
        <v>11565</v>
      </c>
    </row>
    <row r="37" spans="1:9" x14ac:dyDescent="0.25">
      <c r="A37" s="27" t="s">
        <v>16</v>
      </c>
      <c r="B37" s="29">
        <v>40506248</v>
      </c>
      <c r="C37" s="11" t="s">
        <v>70</v>
      </c>
      <c r="D37" s="26" t="s">
        <v>138</v>
      </c>
      <c r="E37" s="27" t="s">
        <v>139</v>
      </c>
      <c r="F37" s="27"/>
      <c r="G37" s="27"/>
      <c r="H37" s="6" t="s">
        <v>25</v>
      </c>
      <c r="I37" s="7">
        <v>10782</v>
      </c>
    </row>
    <row r="38" spans="1:9" x14ac:dyDescent="0.25">
      <c r="A38" s="27" t="s">
        <v>16</v>
      </c>
      <c r="B38" s="29">
        <v>40506248</v>
      </c>
      <c r="C38" s="11" t="s">
        <v>58</v>
      </c>
      <c r="D38" s="26" t="s">
        <v>116</v>
      </c>
      <c r="E38" s="27" t="s">
        <v>151</v>
      </c>
      <c r="F38" s="27"/>
      <c r="G38" s="27"/>
      <c r="H38" s="6" t="s">
        <v>25</v>
      </c>
      <c r="I38" s="7">
        <v>2052</v>
      </c>
    </row>
    <row r="39" spans="1:9" x14ac:dyDescent="0.25">
      <c r="A39" s="27" t="s">
        <v>16</v>
      </c>
      <c r="B39" s="29">
        <v>40506248</v>
      </c>
      <c r="C39" s="11" t="s">
        <v>78</v>
      </c>
      <c r="D39" s="26" t="s">
        <v>156</v>
      </c>
      <c r="E39" s="27" t="s">
        <v>157</v>
      </c>
      <c r="F39" s="27"/>
      <c r="G39" s="27"/>
      <c r="H39" s="6" t="s">
        <v>41</v>
      </c>
      <c r="I39" s="7">
        <v>85050</v>
      </c>
    </row>
    <row r="40" spans="1:9" x14ac:dyDescent="0.25">
      <c r="A40" s="27" t="s">
        <v>16</v>
      </c>
      <c r="B40" s="29">
        <v>40506248</v>
      </c>
      <c r="C40" s="11" t="s">
        <v>79</v>
      </c>
      <c r="D40" s="26" t="s">
        <v>158</v>
      </c>
      <c r="E40" s="27" t="s">
        <v>159</v>
      </c>
      <c r="F40" s="27"/>
      <c r="G40" s="27"/>
      <c r="H40" s="6" t="s">
        <v>32</v>
      </c>
      <c r="I40" s="7">
        <v>12875</v>
      </c>
    </row>
    <row r="41" spans="1:9" x14ac:dyDescent="0.25">
      <c r="A41" s="27" t="s">
        <v>16</v>
      </c>
      <c r="B41" s="29">
        <v>40506248</v>
      </c>
      <c r="C41" s="11" t="s">
        <v>78</v>
      </c>
      <c r="D41" s="26" t="s">
        <v>156</v>
      </c>
      <c r="E41" s="27" t="s">
        <v>157</v>
      </c>
      <c r="F41" s="27"/>
      <c r="G41" s="27"/>
      <c r="H41" s="6" t="s">
        <v>41</v>
      </c>
      <c r="I41" s="7">
        <v>1590</v>
      </c>
    </row>
    <row r="42" spans="1:9" x14ac:dyDescent="0.25">
      <c r="A42" s="27" t="s">
        <v>16</v>
      </c>
      <c r="B42" s="29">
        <v>40506248</v>
      </c>
      <c r="C42" s="11" t="s">
        <v>79</v>
      </c>
      <c r="D42" s="26" t="s">
        <v>158</v>
      </c>
      <c r="E42" s="27" t="s">
        <v>159</v>
      </c>
      <c r="F42" s="27"/>
      <c r="G42" s="27"/>
      <c r="H42" s="6" t="s">
        <v>41</v>
      </c>
      <c r="I42" s="7">
        <v>44544</v>
      </c>
    </row>
    <row r="43" spans="1:9" x14ac:dyDescent="0.25">
      <c r="A43" s="27" t="s">
        <v>16</v>
      </c>
      <c r="B43" s="29">
        <v>40506248</v>
      </c>
      <c r="C43" s="11" t="s">
        <v>56</v>
      </c>
      <c r="D43" s="26" t="s">
        <v>112</v>
      </c>
      <c r="E43" s="27" t="s">
        <v>113</v>
      </c>
      <c r="F43" s="27"/>
      <c r="G43" s="27"/>
      <c r="H43" s="6" t="s">
        <v>26</v>
      </c>
      <c r="I43" s="7">
        <v>2463</v>
      </c>
    </row>
    <row r="44" spans="1:9" x14ac:dyDescent="0.25">
      <c r="A44" s="27" t="s">
        <v>16</v>
      </c>
      <c r="B44" s="29">
        <v>40506248</v>
      </c>
      <c r="C44" s="11" t="s">
        <v>72</v>
      </c>
      <c r="D44" s="26" t="s">
        <v>142</v>
      </c>
      <c r="E44" s="27" t="s">
        <v>160</v>
      </c>
      <c r="F44" s="27"/>
      <c r="G44" s="27"/>
      <c r="H44" s="6" t="s">
        <v>42</v>
      </c>
      <c r="I44" s="7">
        <v>1847</v>
      </c>
    </row>
    <row r="45" spans="1:9" x14ac:dyDescent="0.25">
      <c r="A45" s="27" t="s">
        <v>16</v>
      </c>
      <c r="B45" s="29">
        <v>40506248</v>
      </c>
      <c r="C45" s="11" t="s">
        <v>68</v>
      </c>
      <c r="D45" s="26" t="s">
        <v>134</v>
      </c>
      <c r="E45" s="27" t="s">
        <v>161</v>
      </c>
      <c r="F45" s="27"/>
      <c r="G45" s="27"/>
      <c r="H45" s="6" t="s">
        <v>93</v>
      </c>
      <c r="I45" s="7">
        <v>37908</v>
      </c>
    </row>
    <row r="46" spans="1:9" x14ac:dyDescent="0.25">
      <c r="A46" s="27" t="s">
        <v>16</v>
      </c>
      <c r="B46" s="29">
        <v>40506248</v>
      </c>
      <c r="C46" s="11" t="s">
        <v>66</v>
      </c>
      <c r="D46" s="26" t="s">
        <v>130</v>
      </c>
      <c r="E46" s="27" t="s">
        <v>131</v>
      </c>
      <c r="F46" s="27"/>
      <c r="G46" s="27"/>
      <c r="H46" s="6" t="s">
        <v>31</v>
      </c>
      <c r="I46" s="7">
        <v>2592</v>
      </c>
    </row>
    <row r="47" spans="1:9" x14ac:dyDescent="0.25">
      <c r="A47" s="27" t="s">
        <v>16</v>
      </c>
      <c r="B47" s="29">
        <v>40506248</v>
      </c>
      <c r="C47" s="11" t="s">
        <v>80</v>
      </c>
      <c r="D47" s="26" t="s">
        <v>162</v>
      </c>
      <c r="E47" s="27" t="s">
        <v>163</v>
      </c>
      <c r="F47" s="27"/>
      <c r="G47" s="27"/>
      <c r="H47" s="6" t="s">
        <v>43</v>
      </c>
      <c r="I47" s="7">
        <v>1962</v>
      </c>
    </row>
    <row r="48" spans="1:9" x14ac:dyDescent="0.25">
      <c r="A48" s="27" t="s">
        <v>16</v>
      </c>
      <c r="B48" s="29">
        <v>40506248</v>
      </c>
      <c r="C48" s="11" t="s">
        <v>81</v>
      </c>
      <c r="D48" s="26" t="s">
        <v>164</v>
      </c>
      <c r="E48" s="27" t="s">
        <v>165</v>
      </c>
      <c r="F48" s="27"/>
      <c r="G48" s="27"/>
      <c r="H48" s="6" t="s">
        <v>44</v>
      </c>
      <c r="I48" s="7">
        <v>0.27</v>
      </c>
    </row>
    <row r="49" spans="1:9" x14ac:dyDescent="0.25">
      <c r="A49" s="27" t="s">
        <v>16</v>
      </c>
      <c r="B49" s="29">
        <v>40506248</v>
      </c>
      <c r="C49" s="11" t="s">
        <v>82</v>
      </c>
      <c r="D49" s="26" t="s">
        <v>166</v>
      </c>
      <c r="E49" s="27" t="s">
        <v>167</v>
      </c>
      <c r="F49" s="27"/>
      <c r="G49" s="27"/>
      <c r="H49" s="6" t="s">
        <v>32</v>
      </c>
      <c r="I49" s="7">
        <v>321974</v>
      </c>
    </row>
    <row r="50" spans="1:9" x14ac:dyDescent="0.25">
      <c r="A50" s="27" t="s">
        <v>16</v>
      </c>
      <c r="B50" s="29">
        <v>40506248</v>
      </c>
      <c r="C50" s="11" t="s">
        <v>82</v>
      </c>
      <c r="D50" s="26" t="s">
        <v>166</v>
      </c>
      <c r="E50" s="27" t="s">
        <v>167</v>
      </c>
      <c r="F50" s="27"/>
      <c r="G50" s="27"/>
      <c r="H50" s="6" t="s">
        <v>32</v>
      </c>
      <c r="I50" s="7">
        <v>142000</v>
      </c>
    </row>
    <row r="51" spans="1:9" x14ac:dyDescent="0.25">
      <c r="A51" s="27" t="s">
        <v>16</v>
      </c>
      <c r="B51" s="29">
        <v>40506248</v>
      </c>
      <c r="C51" s="11" t="s">
        <v>83</v>
      </c>
      <c r="D51" s="26" t="s">
        <v>136</v>
      </c>
      <c r="E51" s="27" t="s">
        <v>137</v>
      </c>
      <c r="F51" s="27"/>
      <c r="G51" s="27"/>
      <c r="H51" s="6" t="s">
        <v>42</v>
      </c>
      <c r="I51" s="7">
        <v>1354</v>
      </c>
    </row>
    <row r="52" spans="1:9" x14ac:dyDescent="0.25">
      <c r="A52" s="27" t="s">
        <v>16</v>
      </c>
      <c r="B52" s="29">
        <v>40506248</v>
      </c>
      <c r="C52" s="11" t="s">
        <v>81</v>
      </c>
      <c r="D52" s="26" t="s">
        <v>164</v>
      </c>
      <c r="E52" s="27" t="s">
        <v>165</v>
      </c>
      <c r="F52" s="27"/>
      <c r="G52" s="27"/>
      <c r="H52" s="6" t="s">
        <v>29</v>
      </c>
      <c r="I52" s="7">
        <v>2074</v>
      </c>
    </row>
    <row r="53" spans="1:9" x14ac:dyDescent="0.25">
      <c r="A53" s="27" t="s">
        <v>16</v>
      </c>
      <c r="B53" s="29">
        <v>40506248</v>
      </c>
      <c r="C53" s="11" t="s">
        <v>84</v>
      </c>
      <c r="D53" s="26" t="s">
        <v>168</v>
      </c>
      <c r="E53" s="27" t="s">
        <v>169</v>
      </c>
      <c r="F53" s="27"/>
      <c r="G53" s="27"/>
      <c r="H53" s="6" t="s">
        <v>32</v>
      </c>
      <c r="I53" s="7">
        <v>11922</v>
      </c>
    </row>
    <row r="54" spans="1:9" x14ac:dyDescent="0.25">
      <c r="A54" s="27" t="s">
        <v>16</v>
      </c>
      <c r="B54" s="29">
        <v>40506248</v>
      </c>
      <c r="C54" s="11" t="s">
        <v>82</v>
      </c>
      <c r="D54" s="26" t="s">
        <v>166</v>
      </c>
      <c r="E54" s="27" t="s">
        <v>167</v>
      </c>
      <c r="F54" s="27"/>
      <c r="G54" s="27"/>
      <c r="H54" s="6" t="s">
        <v>45</v>
      </c>
      <c r="I54" s="7">
        <v>107748</v>
      </c>
    </row>
    <row r="55" spans="1:9" x14ac:dyDescent="0.25">
      <c r="A55" s="27" t="s">
        <v>16</v>
      </c>
      <c r="B55" s="29">
        <v>40506248</v>
      </c>
      <c r="C55" s="6" t="s">
        <v>85</v>
      </c>
      <c r="D55" s="27"/>
      <c r="E55" s="27"/>
      <c r="F55" s="27"/>
      <c r="G55" s="27"/>
      <c r="H55" s="6" t="s">
        <v>32</v>
      </c>
      <c r="I55" s="7">
        <f>170145.6+4812568.5-0.27</f>
        <v>4982713.83</v>
      </c>
    </row>
    <row r="56" spans="1:9" x14ac:dyDescent="0.25">
      <c r="A56" s="27" t="s">
        <v>16</v>
      </c>
      <c r="B56" s="29">
        <v>40506248</v>
      </c>
      <c r="C56" s="11" t="s">
        <v>86</v>
      </c>
      <c r="D56" s="26" t="s">
        <v>170</v>
      </c>
      <c r="E56" s="27" t="s">
        <v>171</v>
      </c>
      <c r="F56" s="27"/>
      <c r="G56" s="27"/>
      <c r="H56" s="6" t="s">
        <v>46</v>
      </c>
      <c r="I56" s="7">
        <v>1000000</v>
      </c>
    </row>
    <row r="57" spans="1:9" x14ac:dyDescent="0.25">
      <c r="A57" s="27" t="s">
        <v>16</v>
      </c>
      <c r="B57" s="29">
        <v>40506249</v>
      </c>
      <c r="C57" s="14" t="s">
        <v>172</v>
      </c>
      <c r="D57" s="27" t="s">
        <v>270</v>
      </c>
      <c r="E57" s="27" t="s">
        <v>271</v>
      </c>
      <c r="F57" s="27"/>
      <c r="G57" s="27"/>
      <c r="H57" s="14" t="s">
        <v>227</v>
      </c>
      <c r="I57" s="18">
        <v>899997</v>
      </c>
    </row>
    <row r="58" spans="1:9" x14ac:dyDescent="0.25">
      <c r="A58" s="27" t="s">
        <v>16</v>
      </c>
      <c r="B58" s="29">
        <v>40506250</v>
      </c>
      <c r="C58" s="14" t="s">
        <v>173</v>
      </c>
      <c r="D58" s="27" t="s">
        <v>272</v>
      </c>
      <c r="E58" s="27" t="s">
        <v>273</v>
      </c>
      <c r="F58" s="27"/>
      <c r="G58" s="27"/>
      <c r="H58" s="14" t="s">
        <v>228</v>
      </c>
      <c r="I58" s="18">
        <v>142039</v>
      </c>
    </row>
    <row r="59" spans="1:9" x14ac:dyDescent="0.25">
      <c r="A59" s="27" t="s">
        <v>16</v>
      </c>
      <c r="B59" s="29">
        <v>40506251</v>
      </c>
      <c r="C59" s="14" t="s">
        <v>174</v>
      </c>
      <c r="D59" s="27" t="s">
        <v>274</v>
      </c>
      <c r="E59" s="27" t="s">
        <v>275</v>
      </c>
      <c r="F59" s="27"/>
      <c r="G59" s="27"/>
      <c r="H59" s="14" t="s">
        <v>229</v>
      </c>
      <c r="I59" s="18">
        <v>999700</v>
      </c>
    </row>
    <row r="60" spans="1:9" x14ac:dyDescent="0.25">
      <c r="A60" s="27" t="s">
        <v>16</v>
      </c>
      <c r="B60" s="29">
        <v>40506252</v>
      </c>
      <c r="C60" s="14" t="s">
        <v>175</v>
      </c>
      <c r="D60" s="27" t="s">
        <v>276</v>
      </c>
      <c r="E60" s="27" t="s">
        <v>277</v>
      </c>
      <c r="F60" s="27"/>
      <c r="G60" s="27"/>
      <c r="H60" s="14" t="s">
        <v>21</v>
      </c>
      <c r="I60" s="18">
        <v>2916792.28</v>
      </c>
    </row>
    <row r="61" spans="1:9" x14ac:dyDescent="0.25">
      <c r="A61" s="27" t="s">
        <v>16</v>
      </c>
      <c r="B61" s="29">
        <v>40506253</v>
      </c>
      <c r="C61" s="15" t="s">
        <v>176</v>
      </c>
      <c r="D61" s="27" t="s">
        <v>278</v>
      </c>
      <c r="E61" s="27" t="s">
        <v>279</v>
      </c>
      <c r="F61" s="27"/>
      <c r="G61" s="27"/>
      <c r="H61" s="15" t="s">
        <v>230</v>
      </c>
      <c r="I61" s="19">
        <f>5819749+87296.24+58197.49</f>
        <v>5965242.7300000004</v>
      </c>
    </row>
    <row r="62" spans="1:9" x14ac:dyDescent="0.25">
      <c r="A62" s="27" t="s">
        <v>16</v>
      </c>
      <c r="B62" s="29">
        <v>40506254</v>
      </c>
      <c r="C62" s="14" t="s">
        <v>177</v>
      </c>
      <c r="D62" s="27" t="s">
        <v>280</v>
      </c>
      <c r="E62" s="27" t="s">
        <v>281</v>
      </c>
      <c r="F62" s="27"/>
      <c r="G62" s="27"/>
      <c r="H62" s="14" t="s">
        <v>231</v>
      </c>
      <c r="I62" s="18">
        <v>4019025</v>
      </c>
    </row>
    <row r="63" spans="1:9" x14ac:dyDescent="0.25">
      <c r="A63" s="27" t="s">
        <v>16</v>
      </c>
      <c r="B63" s="29">
        <v>40506255</v>
      </c>
      <c r="C63" s="14" t="s">
        <v>178</v>
      </c>
      <c r="D63" s="27" t="s">
        <v>282</v>
      </c>
      <c r="E63" s="27" t="s">
        <v>283</v>
      </c>
      <c r="F63" s="27"/>
      <c r="G63" s="27"/>
      <c r="H63" s="14" t="s">
        <v>22</v>
      </c>
      <c r="I63" s="18">
        <v>1697500</v>
      </c>
    </row>
    <row r="64" spans="1:9" x14ac:dyDescent="0.25">
      <c r="A64" s="27" t="s">
        <v>16</v>
      </c>
      <c r="B64" s="29">
        <v>40506256</v>
      </c>
      <c r="C64" s="14" t="s">
        <v>179</v>
      </c>
      <c r="D64" s="27" t="s">
        <v>284</v>
      </c>
      <c r="E64" s="27" t="s">
        <v>285</v>
      </c>
      <c r="F64" s="27"/>
      <c r="G64" s="27"/>
      <c r="H64" s="14" t="s">
        <v>232</v>
      </c>
      <c r="I64" s="18">
        <v>1500000</v>
      </c>
    </row>
    <row r="65" spans="1:9" x14ac:dyDescent="0.25">
      <c r="A65" s="27" t="s">
        <v>16</v>
      </c>
      <c r="B65" s="29">
        <v>40506257</v>
      </c>
      <c r="C65" s="15" t="s">
        <v>180</v>
      </c>
      <c r="D65" s="27" t="s">
        <v>286</v>
      </c>
      <c r="E65" s="27" t="s">
        <v>287</v>
      </c>
      <c r="F65" s="27"/>
      <c r="G65" s="27"/>
      <c r="H65" s="15" t="s">
        <v>233</v>
      </c>
      <c r="I65" s="19">
        <v>1500000</v>
      </c>
    </row>
    <row r="66" spans="1:9" x14ac:dyDescent="0.25">
      <c r="A66" s="27" t="s">
        <v>16</v>
      </c>
      <c r="B66" s="29">
        <v>40506258</v>
      </c>
      <c r="C66" s="14" t="s">
        <v>181</v>
      </c>
      <c r="D66" s="27" t="s">
        <v>288</v>
      </c>
      <c r="E66" s="27" t="s">
        <v>289</v>
      </c>
      <c r="F66" s="27"/>
      <c r="G66" s="27"/>
      <c r="H66" s="14" t="s">
        <v>234</v>
      </c>
      <c r="I66" s="18">
        <v>1500000</v>
      </c>
    </row>
    <row r="67" spans="1:9" x14ac:dyDescent="0.25">
      <c r="A67" s="27" t="s">
        <v>16</v>
      </c>
      <c r="B67" s="29">
        <v>40506259</v>
      </c>
      <c r="C67" s="15" t="s">
        <v>182</v>
      </c>
      <c r="D67" s="27" t="s">
        <v>290</v>
      </c>
      <c r="E67" s="27" t="s">
        <v>291</v>
      </c>
      <c r="F67" s="27"/>
      <c r="G67" s="27"/>
      <c r="H67" s="15" t="s">
        <v>32</v>
      </c>
      <c r="I67" s="19">
        <v>1398396</v>
      </c>
    </row>
    <row r="68" spans="1:9" x14ac:dyDescent="0.25">
      <c r="A68" s="27" t="s">
        <v>16</v>
      </c>
      <c r="B68" s="29">
        <v>40506260</v>
      </c>
      <c r="C68" s="14" t="s">
        <v>183</v>
      </c>
      <c r="D68" s="27" t="s">
        <v>292</v>
      </c>
      <c r="E68" s="27" t="s">
        <v>293</v>
      </c>
      <c r="F68" s="27"/>
      <c r="G68" s="27"/>
      <c r="H68" s="14" t="s">
        <v>235</v>
      </c>
      <c r="I68" s="18">
        <v>1643418</v>
      </c>
    </row>
    <row r="69" spans="1:9" x14ac:dyDescent="0.25">
      <c r="A69" s="27" t="s">
        <v>16</v>
      </c>
      <c r="B69" s="29">
        <v>40506261</v>
      </c>
      <c r="C69" s="16" t="s">
        <v>184</v>
      </c>
      <c r="D69" s="27" t="s">
        <v>294</v>
      </c>
      <c r="E69" s="27" t="s">
        <v>295</v>
      </c>
      <c r="F69" s="27"/>
      <c r="G69" s="27"/>
      <c r="H69" s="14" t="s">
        <v>231</v>
      </c>
      <c r="I69" s="20">
        <v>8207163.4699999997</v>
      </c>
    </row>
    <row r="70" spans="1:9" x14ac:dyDescent="0.25">
      <c r="A70" s="27" t="s">
        <v>16</v>
      </c>
      <c r="B70" s="29">
        <v>40506262</v>
      </c>
      <c r="C70" s="16" t="s">
        <v>184</v>
      </c>
      <c r="D70" s="27" t="s">
        <v>294</v>
      </c>
      <c r="E70" s="27" t="s">
        <v>295</v>
      </c>
      <c r="F70" s="27"/>
      <c r="G70" s="27"/>
      <c r="H70" s="14" t="s">
        <v>231</v>
      </c>
      <c r="I70" s="20">
        <v>16412</v>
      </c>
    </row>
    <row r="71" spans="1:9" x14ac:dyDescent="0.25">
      <c r="A71" s="27" t="s">
        <v>16</v>
      </c>
      <c r="B71" s="29">
        <v>40506263</v>
      </c>
      <c r="C71" s="16" t="s">
        <v>185</v>
      </c>
      <c r="D71" s="27" t="s">
        <v>296</v>
      </c>
      <c r="E71" s="27" t="s">
        <v>297</v>
      </c>
      <c r="F71" s="27"/>
      <c r="G71" s="27"/>
      <c r="H71" s="16" t="s">
        <v>21</v>
      </c>
      <c r="I71" s="21">
        <v>573100</v>
      </c>
    </row>
    <row r="72" spans="1:9" x14ac:dyDescent="0.25">
      <c r="A72" s="27" t="s">
        <v>16</v>
      </c>
      <c r="B72" s="29">
        <v>40506264</v>
      </c>
      <c r="C72" s="16" t="s">
        <v>186</v>
      </c>
      <c r="D72" s="27" t="s">
        <v>298</v>
      </c>
      <c r="E72" s="27" t="s">
        <v>299</v>
      </c>
      <c r="F72" s="27"/>
      <c r="G72" s="27"/>
      <c r="H72" s="16" t="s">
        <v>236</v>
      </c>
      <c r="I72" s="21">
        <v>667241</v>
      </c>
    </row>
    <row r="73" spans="1:9" x14ac:dyDescent="0.25">
      <c r="A73" s="27" t="s">
        <v>16</v>
      </c>
      <c r="B73" s="29">
        <v>40506265</v>
      </c>
      <c r="C73" s="16" t="s">
        <v>187</v>
      </c>
      <c r="D73" s="27" t="s">
        <v>300</v>
      </c>
      <c r="E73" s="27" t="s">
        <v>301</v>
      </c>
      <c r="F73" s="27"/>
      <c r="G73" s="27"/>
      <c r="H73" s="16" t="s">
        <v>237</v>
      </c>
      <c r="I73" s="21">
        <v>1372363</v>
      </c>
    </row>
    <row r="74" spans="1:9" x14ac:dyDescent="0.25">
      <c r="A74" s="27" t="s">
        <v>16</v>
      </c>
      <c r="B74" s="29">
        <v>40506266</v>
      </c>
      <c r="C74" s="16" t="s">
        <v>188</v>
      </c>
      <c r="D74" s="27" t="s">
        <v>302</v>
      </c>
      <c r="E74" s="27" t="s">
        <v>303</v>
      </c>
      <c r="F74" s="27"/>
      <c r="G74" s="27"/>
      <c r="H74" s="16" t="s">
        <v>238</v>
      </c>
      <c r="I74" s="21">
        <f>2028343+11700</f>
        <v>2040043</v>
      </c>
    </row>
    <row r="75" spans="1:9" x14ac:dyDescent="0.25">
      <c r="A75" s="27" t="s">
        <v>16</v>
      </c>
      <c r="B75" s="29">
        <v>40506267</v>
      </c>
      <c r="C75" s="16" t="s">
        <v>189</v>
      </c>
      <c r="D75" s="27" t="s">
        <v>304</v>
      </c>
      <c r="E75" s="27" t="s">
        <v>305</v>
      </c>
      <c r="F75" s="27"/>
      <c r="G75" s="27"/>
      <c r="H75" s="16" t="s">
        <v>239</v>
      </c>
      <c r="I75" s="21">
        <v>443356</v>
      </c>
    </row>
    <row r="76" spans="1:9" x14ac:dyDescent="0.25">
      <c r="A76" s="27" t="s">
        <v>16</v>
      </c>
      <c r="B76" s="29">
        <v>40506268</v>
      </c>
      <c r="C76" s="16" t="s">
        <v>186</v>
      </c>
      <c r="D76" s="27" t="s">
        <v>298</v>
      </c>
      <c r="E76" s="27" t="s">
        <v>299</v>
      </c>
      <c r="F76" s="27"/>
      <c r="G76" s="27"/>
      <c r="H76" s="16" t="s">
        <v>240</v>
      </c>
      <c r="I76" s="21">
        <v>1222617</v>
      </c>
    </row>
    <row r="77" spans="1:9" x14ac:dyDescent="0.25">
      <c r="A77" s="27" t="s">
        <v>16</v>
      </c>
      <c r="B77" s="29">
        <v>40506269</v>
      </c>
      <c r="C77" s="16" t="s">
        <v>190</v>
      </c>
      <c r="D77" s="27" t="s">
        <v>306</v>
      </c>
      <c r="E77" s="27" t="s">
        <v>307</v>
      </c>
      <c r="F77" s="27"/>
      <c r="G77" s="27"/>
      <c r="H77" s="16" t="s">
        <v>241</v>
      </c>
      <c r="I77" s="21">
        <f>1251120+22588</f>
        <v>1273708</v>
      </c>
    </row>
    <row r="78" spans="1:9" x14ac:dyDescent="0.25">
      <c r="A78" s="27" t="s">
        <v>16</v>
      </c>
      <c r="B78" s="29">
        <v>40506270</v>
      </c>
      <c r="C78" s="16" t="s">
        <v>191</v>
      </c>
      <c r="D78" s="27" t="s">
        <v>308</v>
      </c>
      <c r="E78" s="27" t="s">
        <v>309</v>
      </c>
      <c r="F78" s="27"/>
      <c r="G78" s="27"/>
      <c r="H78" s="16" t="s">
        <v>242</v>
      </c>
      <c r="I78" s="22">
        <v>67001</v>
      </c>
    </row>
    <row r="79" spans="1:9" x14ac:dyDescent="0.25">
      <c r="A79" s="27" t="s">
        <v>16</v>
      </c>
      <c r="B79" s="29">
        <v>40506271</v>
      </c>
      <c r="C79" s="16" t="s">
        <v>188</v>
      </c>
      <c r="D79" s="27" t="s">
        <v>302</v>
      </c>
      <c r="E79" s="27" t="s">
        <v>303</v>
      </c>
      <c r="F79" s="27"/>
      <c r="G79" s="27"/>
      <c r="H79" s="16" t="s">
        <v>243</v>
      </c>
      <c r="I79" s="21">
        <v>1325370.8399999999</v>
      </c>
    </row>
    <row r="80" spans="1:9" x14ac:dyDescent="0.25">
      <c r="A80" s="27" t="s">
        <v>16</v>
      </c>
      <c r="B80" s="29">
        <v>40506272</v>
      </c>
      <c r="C80" s="16" t="s">
        <v>192</v>
      </c>
      <c r="D80" s="27" t="s">
        <v>310</v>
      </c>
      <c r="E80" s="27" t="s">
        <v>311</v>
      </c>
      <c r="F80" s="27"/>
      <c r="G80" s="27"/>
      <c r="H80" s="16" t="s">
        <v>244</v>
      </c>
      <c r="I80" s="21">
        <f>1000998.75+17868</f>
        <v>1018866.75</v>
      </c>
    </row>
    <row r="81" spans="1:9" x14ac:dyDescent="0.25">
      <c r="A81" s="27" t="s">
        <v>16</v>
      </c>
      <c r="B81" s="29">
        <v>40506273</v>
      </c>
      <c r="C81" s="16" t="s">
        <v>193</v>
      </c>
      <c r="D81" s="27" t="s">
        <v>312</v>
      </c>
      <c r="E81" s="27" t="s">
        <v>313</v>
      </c>
      <c r="F81" s="27"/>
      <c r="G81" s="27"/>
      <c r="H81" s="16" t="s">
        <v>245</v>
      </c>
      <c r="I81" s="21">
        <v>9827</v>
      </c>
    </row>
    <row r="82" spans="1:9" x14ac:dyDescent="0.25">
      <c r="A82" s="27" t="s">
        <v>16</v>
      </c>
      <c r="B82" s="29">
        <v>40506274</v>
      </c>
      <c r="C82" s="16" t="s">
        <v>194</v>
      </c>
      <c r="D82" s="27" t="s">
        <v>314</v>
      </c>
      <c r="E82" s="27" t="s">
        <v>315</v>
      </c>
      <c r="F82" s="27"/>
      <c r="G82" s="27"/>
      <c r="H82" s="16" t="s">
        <v>246</v>
      </c>
      <c r="I82" s="21">
        <v>201054.19999999995</v>
      </c>
    </row>
    <row r="83" spans="1:9" x14ac:dyDescent="0.25">
      <c r="A83" s="27" t="s">
        <v>16</v>
      </c>
      <c r="B83" s="29">
        <v>40506275</v>
      </c>
      <c r="C83" s="16" t="s">
        <v>195</v>
      </c>
      <c r="D83" s="27" t="s">
        <v>316</v>
      </c>
      <c r="E83" s="27" t="s">
        <v>317</v>
      </c>
      <c r="F83" s="27"/>
      <c r="G83" s="27"/>
      <c r="H83" s="16" t="s">
        <v>21</v>
      </c>
      <c r="I83" s="21">
        <v>1858296</v>
      </c>
    </row>
    <row r="84" spans="1:9" x14ac:dyDescent="0.25">
      <c r="A84" s="27" t="s">
        <v>16</v>
      </c>
      <c r="B84" s="29">
        <v>40506276</v>
      </c>
      <c r="C84" s="16" t="s">
        <v>196</v>
      </c>
      <c r="D84" s="27" t="s">
        <v>318</v>
      </c>
      <c r="E84" s="27" t="s">
        <v>319</v>
      </c>
      <c r="F84" s="27"/>
      <c r="G84" s="27"/>
      <c r="H84" s="16" t="s">
        <v>234</v>
      </c>
      <c r="I84" s="21">
        <v>640783.14</v>
      </c>
    </row>
    <row r="85" spans="1:9" x14ac:dyDescent="0.25">
      <c r="A85" s="27" t="s">
        <v>16</v>
      </c>
      <c r="B85" s="29">
        <v>40506277</v>
      </c>
      <c r="C85" s="16" t="s">
        <v>196</v>
      </c>
      <c r="D85" s="27" t="s">
        <v>318</v>
      </c>
      <c r="E85" s="27" t="s">
        <v>319</v>
      </c>
      <c r="F85" s="27"/>
      <c r="G85" s="27"/>
      <c r="H85" s="16" t="s">
        <v>247</v>
      </c>
      <c r="I85" s="21">
        <f>1071238.06+22314</f>
        <v>1093552.06</v>
      </c>
    </row>
    <row r="86" spans="1:9" x14ac:dyDescent="0.25">
      <c r="A86" s="27" t="s">
        <v>16</v>
      </c>
      <c r="B86" s="29">
        <v>40506278</v>
      </c>
      <c r="C86" s="16" t="s">
        <v>188</v>
      </c>
      <c r="D86" s="27" t="s">
        <v>302</v>
      </c>
      <c r="E86" s="27" t="s">
        <v>303</v>
      </c>
      <c r="F86" s="27"/>
      <c r="G86" s="27"/>
      <c r="H86" s="16" t="s">
        <v>393</v>
      </c>
      <c r="I86" s="21">
        <v>12421.01</v>
      </c>
    </row>
    <row r="87" spans="1:9" x14ac:dyDescent="0.25">
      <c r="A87" s="27" t="s">
        <v>16</v>
      </c>
      <c r="B87" s="29">
        <v>40506279</v>
      </c>
      <c r="C87" s="16" t="s">
        <v>197</v>
      </c>
      <c r="D87" s="27" t="s">
        <v>320</v>
      </c>
      <c r="E87" s="27" t="s">
        <v>321</v>
      </c>
      <c r="F87" s="27"/>
      <c r="G87" s="27"/>
      <c r="H87" s="16" t="s">
        <v>248</v>
      </c>
      <c r="I87" s="21">
        <v>3694</v>
      </c>
    </row>
    <row r="88" spans="1:9" x14ac:dyDescent="0.25">
      <c r="A88" s="27" t="s">
        <v>16</v>
      </c>
      <c r="B88" s="29">
        <v>40506280</v>
      </c>
      <c r="C88" s="16" t="s">
        <v>197</v>
      </c>
      <c r="D88" s="27" t="s">
        <v>320</v>
      </c>
      <c r="E88" s="27" t="s">
        <v>321</v>
      </c>
      <c r="F88" s="27"/>
      <c r="G88" s="27"/>
      <c r="H88" s="16" t="s">
        <v>394</v>
      </c>
      <c r="I88" s="21">
        <v>31480</v>
      </c>
    </row>
    <row r="89" spans="1:9" x14ac:dyDescent="0.25">
      <c r="A89" s="27" t="s">
        <v>16</v>
      </c>
      <c r="B89" s="29">
        <v>40506281</v>
      </c>
      <c r="C89" s="16" t="s">
        <v>198</v>
      </c>
      <c r="D89" s="27" t="s">
        <v>322</v>
      </c>
      <c r="E89" s="27" t="s">
        <v>323</v>
      </c>
      <c r="F89" s="27"/>
      <c r="G89" s="27"/>
      <c r="H89" s="16" t="s">
        <v>249</v>
      </c>
      <c r="I89" s="21">
        <v>29263</v>
      </c>
    </row>
    <row r="90" spans="1:9" x14ac:dyDescent="0.25">
      <c r="A90" s="27" t="s">
        <v>16</v>
      </c>
      <c r="B90" s="29">
        <v>40506282</v>
      </c>
      <c r="C90" s="16" t="s">
        <v>199</v>
      </c>
      <c r="D90" s="27" t="s">
        <v>324</v>
      </c>
      <c r="E90" s="27" t="s">
        <v>325</v>
      </c>
      <c r="F90" s="27"/>
      <c r="G90" s="27"/>
      <c r="H90" s="16" t="s">
        <v>395</v>
      </c>
      <c r="I90" s="21">
        <v>1354</v>
      </c>
    </row>
    <row r="91" spans="1:9" x14ac:dyDescent="0.25">
      <c r="A91" s="27" t="s">
        <v>16</v>
      </c>
      <c r="B91" s="29">
        <v>40506283</v>
      </c>
      <c r="C91" s="16" t="s">
        <v>200</v>
      </c>
      <c r="D91" s="27" t="s">
        <v>326</v>
      </c>
      <c r="E91" s="27" t="s">
        <v>327</v>
      </c>
      <c r="F91" s="27"/>
      <c r="G91" s="27"/>
      <c r="H91" s="16" t="s">
        <v>396</v>
      </c>
      <c r="I91" s="21">
        <v>41384.449999999997</v>
      </c>
    </row>
    <row r="92" spans="1:9" x14ac:dyDescent="0.25">
      <c r="A92" s="27" t="s">
        <v>16</v>
      </c>
      <c r="B92" s="29">
        <v>40506284</v>
      </c>
      <c r="C92" s="16" t="s">
        <v>200</v>
      </c>
      <c r="D92" s="27" t="s">
        <v>326</v>
      </c>
      <c r="E92" s="27" t="s">
        <v>327</v>
      </c>
      <c r="F92" s="27"/>
      <c r="G92" s="27"/>
      <c r="H92" s="16" t="s">
        <v>250</v>
      </c>
      <c r="I92" s="21">
        <v>83156</v>
      </c>
    </row>
    <row r="93" spans="1:9" x14ac:dyDescent="0.25">
      <c r="A93" s="27" t="s">
        <v>16</v>
      </c>
      <c r="B93" s="29">
        <v>40506285</v>
      </c>
      <c r="C93" s="16" t="s">
        <v>201</v>
      </c>
      <c r="D93" s="27" t="s">
        <v>328</v>
      </c>
      <c r="E93" s="27" t="s">
        <v>329</v>
      </c>
      <c r="F93" s="27"/>
      <c r="G93" s="27"/>
      <c r="H93" s="16" t="s">
        <v>251</v>
      </c>
      <c r="I93" s="21">
        <v>168652.52000000002</v>
      </c>
    </row>
    <row r="94" spans="1:9" x14ac:dyDescent="0.25">
      <c r="A94" s="27" t="s">
        <v>16</v>
      </c>
      <c r="B94" s="29">
        <v>40506286</v>
      </c>
      <c r="C94" s="16" t="s">
        <v>201</v>
      </c>
      <c r="D94" s="27" t="s">
        <v>328</v>
      </c>
      <c r="E94" s="27" t="s">
        <v>329</v>
      </c>
      <c r="F94" s="27"/>
      <c r="G94" s="27"/>
      <c r="H94" s="16" t="s">
        <v>251</v>
      </c>
      <c r="I94" s="21">
        <v>7056</v>
      </c>
    </row>
    <row r="95" spans="1:9" x14ac:dyDescent="0.25">
      <c r="A95" s="27" t="s">
        <v>16</v>
      </c>
      <c r="B95" s="29">
        <v>40506287</v>
      </c>
      <c r="C95" s="16" t="s">
        <v>202</v>
      </c>
      <c r="D95" s="27" t="s">
        <v>330</v>
      </c>
      <c r="E95" s="27" t="s">
        <v>331</v>
      </c>
      <c r="F95" s="27"/>
      <c r="G95" s="27"/>
      <c r="H95" s="16" t="s">
        <v>252</v>
      </c>
      <c r="I95" s="21">
        <v>2500</v>
      </c>
    </row>
    <row r="96" spans="1:9" x14ac:dyDescent="0.25">
      <c r="A96" s="27" t="s">
        <v>16</v>
      </c>
      <c r="B96" s="29">
        <v>40506288</v>
      </c>
      <c r="C96" s="16" t="s">
        <v>203</v>
      </c>
      <c r="D96" s="27" t="s">
        <v>332</v>
      </c>
      <c r="E96" s="27" t="s">
        <v>333</v>
      </c>
      <c r="F96" s="27"/>
      <c r="G96" s="27"/>
      <c r="H96" s="16" t="s">
        <v>251</v>
      </c>
      <c r="I96" s="21">
        <v>2579</v>
      </c>
    </row>
    <row r="97" spans="1:9" x14ac:dyDescent="0.25">
      <c r="A97" s="27" t="s">
        <v>16</v>
      </c>
      <c r="B97" s="29">
        <v>40506289</v>
      </c>
      <c r="C97" s="16" t="s">
        <v>204</v>
      </c>
      <c r="D97" s="27" t="s">
        <v>334</v>
      </c>
      <c r="E97" s="27" t="s">
        <v>335</v>
      </c>
      <c r="F97" s="27"/>
      <c r="G97" s="27"/>
      <c r="H97" s="16" t="s">
        <v>397</v>
      </c>
      <c r="I97" s="21">
        <v>55226.89</v>
      </c>
    </row>
    <row r="98" spans="1:9" x14ac:dyDescent="0.25">
      <c r="A98" s="27" t="s">
        <v>16</v>
      </c>
      <c r="B98" s="29">
        <v>40506290</v>
      </c>
      <c r="C98" s="17" t="s">
        <v>205</v>
      </c>
      <c r="D98" s="27"/>
      <c r="E98" s="27"/>
      <c r="F98" s="27"/>
      <c r="G98" s="27"/>
      <c r="H98" s="16" t="s">
        <v>42</v>
      </c>
      <c r="I98" s="21">
        <v>9472</v>
      </c>
    </row>
    <row r="99" spans="1:9" x14ac:dyDescent="0.25">
      <c r="A99" s="27" t="s">
        <v>16</v>
      </c>
      <c r="B99" s="29">
        <v>40506291</v>
      </c>
      <c r="C99" s="16" t="s">
        <v>206</v>
      </c>
      <c r="D99" s="27" t="s">
        <v>336</v>
      </c>
      <c r="E99" s="27" t="s">
        <v>337</v>
      </c>
      <c r="F99" s="27"/>
      <c r="G99" s="27"/>
      <c r="H99" s="16" t="s">
        <v>234</v>
      </c>
      <c r="I99" s="21">
        <v>25036</v>
      </c>
    </row>
    <row r="100" spans="1:9" x14ac:dyDescent="0.25">
      <c r="A100" s="27" t="s">
        <v>16</v>
      </c>
      <c r="B100" s="29">
        <v>40506292</v>
      </c>
      <c r="C100" s="16" t="s">
        <v>185</v>
      </c>
      <c r="D100" s="27" t="s">
        <v>296</v>
      </c>
      <c r="E100" s="27" t="s">
        <v>297</v>
      </c>
      <c r="F100" s="27"/>
      <c r="G100" s="27"/>
      <c r="H100" s="16" t="s">
        <v>32</v>
      </c>
      <c r="I100" s="21">
        <v>4500</v>
      </c>
    </row>
    <row r="101" spans="1:9" x14ac:dyDescent="0.25">
      <c r="A101" s="27" t="s">
        <v>16</v>
      </c>
      <c r="B101" s="29">
        <v>40506293</v>
      </c>
      <c r="C101" s="16" t="s">
        <v>207</v>
      </c>
      <c r="D101" s="27" t="s">
        <v>338</v>
      </c>
      <c r="E101" s="27" t="s">
        <v>339</v>
      </c>
      <c r="F101" s="27"/>
      <c r="G101" s="27"/>
      <c r="H101" s="16" t="s">
        <v>253</v>
      </c>
      <c r="I101" s="21">
        <v>609556</v>
      </c>
    </row>
    <row r="102" spans="1:9" x14ac:dyDescent="0.25">
      <c r="A102" s="27" t="s">
        <v>16</v>
      </c>
      <c r="B102" s="29">
        <v>40506294</v>
      </c>
      <c r="C102" s="16" t="s">
        <v>208</v>
      </c>
      <c r="D102" s="27" t="s">
        <v>340</v>
      </c>
      <c r="E102" s="27" t="s">
        <v>341</v>
      </c>
      <c r="F102" s="27"/>
      <c r="G102" s="27"/>
      <c r="H102" s="16" t="s">
        <v>254</v>
      </c>
      <c r="I102" s="21">
        <v>3129</v>
      </c>
    </row>
    <row r="103" spans="1:9" x14ac:dyDescent="0.25">
      <c r="A103" s="27" t="s">
        <v>16</v>
      </c>
      <c r="B103" s="29">
        <v>40506295</v>
      </c>
      <c r="C103" s="16" t="s">
        <v>209</v>
      </c>
      <c r="D103" s="27" t="s">
        <v>342</v>
      </c>
      <c r="E103" s="27" t="s">
        <v>343</v>
      </c>
      <c r="F103" s="27"/>
      <c r="G103" s="27"/>
      <c r="H103" s="16" t="s">
        <v>254</v>
      </c>
      <c r="I103" s="21">
        <v>2200</v>
      </c>
    </row>
    <row r="104" spans="1:9" x14ac:dyDescent="0.25">
      <c r="A104" s="27" t="s">
        <v>16</v>
      </c>
      <c r="B104" s="29">
        <v>40506296</v>
      </c>
      <c r="C104" s="16" t="s">
        <v>184</v>
      </c>
      <c r="D104" s="27" t="s">
        <v>294</v>
      </c>
      <c r="E104" s="27" t="s">
        <v>344</v>
      </c>
      <c r="F104" s="27"/>
      <c r="G104" s="27"/>
      <c r="H104" s="16" t="s">
        <v>231</v>
      </c>
      <c r="I104" s="21">
        <v>4040</v>
      </c>
    </row>
    <row r="105" spans="1:9" x14ac:dyDescent="0.25">
      <c r="A105" s="27" t="s">
        <v>16</v>
      </c>
      <c r="B105" s="29">
        <v>40506297</v>
      </c>
      <c r="C105" s="16" t="s">
        <v>193</v>
      </c>
      <c r="D105" s="27" t="s">
        <v>312</v>
      </c>
      <c r="E105" s="27" t="s">
        <v>345</v>
      </c>
      <c r="F105" s="27"/>
      <c r="G105" s="27"/>
      <c r="H105" s="16" t="s">
        <v>255</v>
      </c>
      <c r="I105" s="21">
        <v>2970</v>
      </c>
    </row>
    <row r="106" spans="1:9" x14ac:dyDescent="0.25">
      <c r="A106" s="27" t="s">
        <v>16</v>
      </c>
      <c r="B106" s="29">
        <v>40506298</v>
      </c>
      <c r="C106" s="16" t="s">
        <v>189</v>
      </c>
      <c r="D106" s="27" t="s">
        <v>304</v>
      </c>
      <c r="E106" s="27" t="s">
        <v>346</v>
      </c>
      <c r="F106" s="27"/>
      <c r="G106" s="27"/>
      <c r="H106" s="16" t="s">
        <v>239</v>
      </c>
      <c r="I106" s="21">
        <v>25866</v>
      </c>
    </row>
    <row r="107" spans="1:9" x14ac:dyDescent="0.25">
      <c r="A107" s="27" t="s">
        <v>16</v>
      </c>
      <c r="B107" s="29">
        <v>40506299</v>
      </c>
      <c r="C107" s="16" t="s">
        <v>189</v>
      </c>
      <c r="D107" s="27" t="s">
        <v>304</v>
      </c>
      <c r="E107" s="27" t="s">
        <v>346</v>
      </c>
      <c r="F107" s="27"/>
      <c r="G107" s="27"/>
      <c r="H107" s="16" t="s">
        <v>239</v>
      </c>
      <c r="I107" s="21">
        <v>4320</v>
      </c>
    </row>
    <row r="108" spans="1:9" x14ac:dyDescent="0.25">
      <c r="A108" s="27" t="s">
        <v>16</v>
      </c>
      <c r="B108" s="29">
        <v>40506300</v>
      </c>
      <c r="C108" s="16" t="s">
        <v>210</v>
      </c>
      <c r="D108" s="27" t="s">
        <v>347</v>
      </c>
      <c r="E108" s="27" t="s">
        <v>348</v>
      </c>
      <c r="F108" s="27"/>
      <c r="G108" s="27"/>
      <c r="H108" s="16" t="s">
        <v>256</v>
      </c>
      <c r="I108" s="21">
        <v>13320.569999999998</v>
      </c>
    </row>
    <row r="109" spans="1:9" x14ac:dyDescent="0.25">
      <c r="A109" s="27" t="s">
        <v>16</v>
      </c>
      <c r="B109" s="29">
        <v>40506301</v>
      </c>
      <c r="C109" s="16" t="s">
        <v>210</v>
      </c>
      <c r="D109" s="27" t="s">
        <v>347</v>
      </c>
      <c r="E109" s="27" t="s">
        <v>348</v>
      </c>
      <c r="F109" s="27"/>
      <c r="G109" s="27"/>
      <c r="H109" s="16" t="s">
        <v>256</v>
      </c>
      <c r="I109" s="21">
        <v>3880</v>
      </c>
    </row>
    <row r="110" spans="1:9" x14ac:dyDescent="0.25">
      <c r="A110" s="27" t="s">
        <v>16</v>
      </c>
      <c r="B110" s="29">
        <v>40506302</v>
      </c>
      <c r="C110" s="16" t="s">
        <v>194</v>
      </c>
      <c r="D110" s="27" t="s">
        <v>314</v>
      </c>
      <c r="E110" s="27" t="s">
        <v>349</v>
      </c>
      <c r="F110" s="27"/>
      <c r="G110" s="27"/>
      <c r="H110" s="16" t="s">
        <v>246</v>
      </c>
      <c r="I110" s="21">
        <v>9019</v>
      </c>
    </row>
    <row r="111" spans="1:9" x14ac:dyDescent="0.25">
      <c r="A111" s="27" t="s">
        <v>16</v>
      </c>
      <c r="B111" s="29">
        <v>40506303</v>
      </c>
      <c r="C111" s="16" t="s">
        <v>194</v>
      </c>
      <c r="D111" s="27" t="s">
        <v>314</v>
      </c>
      <c r="E111" s="27" t="s">
        <v>349</v>
      </c>
      <c r="F111" s="27"/>
      <c r="G111" s="27"/>
      <c r="H111" s="16" t="s">
        <v>246</v>
      </c>
      <c r="I111" s="21">
        <v>2376</v>
      </c>
    </row>
    <row r="112" spans="1:9" x14ac:dyDescent="0.25">
      <c r="A112" s="27" t="s">
        <v>16</v>
      </c>
      <c r="B112" s="29">
        <v>40506304</v>
      </c>
      <c r="C112" s="16" t="s">
        <v>211</v>
      </c>
      <c r="D112" s="27" t="s">
        <v>378</v>
      </c>
      <c r="E112" s="27" t="s">
        <v>379</v>
      </c>
      <c r="F112" s="27"/>
      <c r="G112" s="27"/>
      <c r="H112" s="16" t="s">
        <v>257</v>
      </c>
      <c r="I112" s="21">
        <v>3310</v>
      </c>
    </row>
    <row r="113" spans="1:9" x14ac:dyDescent="0.25">
      <c r="A113" s="27" t="s">
        <v>16</v>
      </c>
      <c r="B113" s="29">
        <v>40506305</v>
      </c>
      <c r="C113" s="16" t="s">
        <v>212</v>
      </c>
      <c r="D113" s="27" t="s">
        <v>308</v>
      </c>
      <c r="E113" s="27" t="s">
        <v>350</v>
      </c>
      <c r="F113" s="27"/>
      <c r="G113" s="27"/>
      <c r="H113" s="16" t="s">
        <v>242</v>
      </c>
      <c r="I113" s="21">
        <v>13086</v>
      </c>
    </row>
    <row r="114" spans="1:9" x14ac:dyDescent="0.25">
      <c r="A114" s="27" t="s">
        <v>16</v>
      </c>
      <c r="B114" s="29">
        <v>40506306</v>
      </c>
      <c r="C114" s="16" t="s">
        <v>212</v>
      </c>
      <c r="D114" s="27" t="s">
        <v>308</v>
      </c>
      <c r="E114" s="27" t="s">
        <v>350</v>
      </c>
      <c r="F114" s="27"/>
      <c r="G114" s="27"/>
      <c r="H114" s="16" t="s">
        <v>242</v>
      </c>
      <c r="I114" s="21">
        <v>3240</v>
      </c>
    </row>
    <row r="115" spans="1:9" x14ac:dyDescent="0.25">
      <c r="A115" s="27" t="s">
        <v>16</v>
      </c>
      <c r="B115" s="29">
        <v>40506307</v>
      </c>
      <c r="C115" s="16" t="s">
        <v>213</v>
      </c>
      <c r="D115" s="27" t="s">
        <v>351</v>
      </c>
      <c r="E115" s="27" t="s">
        <v>352</v>
      </c>
      <c r="F115" s="27"/>
      <c r="G115" s="27"/>
      <c r="H115" s="16" t="s">
        <v>398</v>
      </c>
      <c r="I115" s="21">
        <v>78988.03</v>
      </c>
    </row>
    <row r="116" spans="1:9" x14ac:dyDescent="0.25">
      <c r="A116" s="27" t="s">
        <v>16</v>
      </c>
      <c r="B116" s="29">
        <v>40506308</v>
      </c>
      <c r="C116" s="16" t="s">
        <v>213</v>
      </c>
      <c r="D116" s="27" t="s">
        <v>351</v>
      </c>
      <c r="E116" s="27" t="s">
        <v>352</v>
      </c>
      <c r="F116" s="27"/>
      <c r="G116" s="27"/>
      <c r="H116" s="16" t="s">
        <v>258</v>
      </c>
      <c r="I116" s="21">
        <v>2800</v>
      </c>
    </row>
    <row r="117" spans="1:9" x14ac:dyDescent="0.25">
      <c r="A117" s="27" t="s">
        <v>16</v>
      </c>
      <c r="B117" s="29">
        <v>40506309</v>
      </c>
      <c r="C117" s="16" t="s">
        <v>214</v>
      </c>
      <c r="D117" s="27" t="s">
        <v>353</v>
      </c>
      <c r="E117" s="27" t="s">
        <v>354</v>
      </c>
      <c r="F117" s="27"/>
      <c r="G117" s="27"/>
      <c r="H117" s="16" t="s">
        <v>32</v>
      </c>
      <c r="I117" s="21">
        <v>21834</v>
      </c>
    </row>
    <row r="118" spans="1:9" x14ac:dyDescent="0.25">
      <c r="A118" s="27" t="s">
        <v>16</v>
      </c>
      <c r="B118" s="29">
        <v>40506310</v>
      </c>
      <c r="C118" s="16" t="s">
        <v>186</v>
      </c>
      <c r="D118" s="27" t="s">
        <v>298</v>
      </c>
      <c r="E118" s="27" t="s">
        <v>355</v>
      </c>
      <c r="F118" s="27"/>
      <c r="G118" s="27"/>
      <c r="H118" s="16" t="s">
        <v>32</v>
      </c>
      <c r="I118" s="21">
        <v>877</v>
      </c>
    </row>
    <row r="119" spans="1:9" x14ac:dyDescent="0.25">
      <c r="A119" s="27" t="s">
        <v>16</v>
      </c>
      <c r="B119" s="29">
        <v>40506311</v>
      </c>
      <c r="C119" s="16" t="s">
        <v>186</v>
      </c>
      <c r="D119" s="27" t="s">
        <v>298</v>
      </c>
      <c r="E119" s="27" t="s">
        <v>355</v>
      </c>
      <c r="F119" s="27"/>
      <c r="G119" s="27"/>
      <c r="H119" s="16" t="s">
        <v>259</v>
      </c>
      <c r="I119" s="21">
        <v>15286.95</v>
      </c>
    </row>
    <row r="120" spans="1:9" x14ac:dyDescent="0.25">
      <c r="A120" s="27" t="s">
        <v>16</v>
      </c>
      <c r="B120" s="29">
        <v>40506312</v>
      </c>
      <c r="C120" s="16" t="s">
        <v>186</v>
      </c>
      <c r="D120" s="27" t="s">
        <v>298</v>
      </c>
      <c r="E120" s="27" t="s">
        <v>355</v>
      </c>
      <c r="F120" s="27"/>
      <c r="G120" s="27"/>
      <c r="H120" s="16" t="s">
        <v>260</v>
      </c>
      <c r="I120" s="21">
        <v>159520</v>
      </c>
    </row>
    <row r="121" spans="1:9" x14ac:dyDescent="0.25">
      <c r="A121" s="27" t="s">
        <v>16</v>
      </c>
      <c r="B121" s="29">
        <v>40506313</v>
      </c>
      <c r="C121" s="16" t="s">
        <v>215</v>
      </c>
      <c r="D121" s="27" t="s">
        <v>356</v>
      </c>
      <c r="E121" s="27" t="s">
        <v>357</v>
      </c>
      <c r="F121" s="27"/>
      <c r="G121" s="27"/>
      <c r="H121" s="16" t="s">
        <v>255</v>
      </c>
      <c r="I121" s="21">
        <v>93101.82</v>
      </c>
    </row>
    <row r="122" spans="1:9" x14ac:dyDescent="0.25">
      <c r="A122" s="27" t="s">
        <v>16</v>
      </c>
      <c r="B122" s="29">
        <v>40506314</v>
      </c>
      <c r="C122" s="16" t="s">
        <v>216</v>
      </c>
      <c r="D122" s="27" t="s">
        <v>358</v>
      </c>
      <c r="E122" s="27" t="s">
        <v>359</v>
      </c>
      <c r="F122" s="27"/>
      <c r="G122" s="27"/>
      <c r="H122" s="16" t="s">
        <v>245</v>
      </c>
      <c r="I122" s="21">
        <v>491020.49</v>
      </c>
    </row>
    <row r="123" spans="1:9" x14ac:dyDescent="0.25">
      <c r="A123" s="27" t="s">
        <v>16</v>
      </c>
      <c r="B123" s="29">
        <v>40506315</v>
      </c>
      <c r="C123" s="16" t="s">
        <v>196</v>
      </c>
      <c r="D123" s="27" t="s">
        <v>318</v>
      </c>
      <c r="E123" s="27" t="s">
        <v>360</v>
      </c>
      <c r="F123" s="27"/>
      <c r="G123" s="27"/>
      <c r="H123" s="16" t="s">
        <v>245</v>
      </c>
      <c r="I123" s="21">
        <v>13318</v>
      </c>
    </row>
    <row r="124" spans="1:9" x14ac:dyDescent="0.25">
      <c r="A124" s="27" t="s">
        <v>16</v>
      </c>
      <c r="B124" s="29">
        <v>40506316</v>
      </c>
      <c r="C124" s="16" t="s">
        <v>196</v>
      </c>
      <c r="D124" s="27" t="s">
        <v>318</v>
      </c>
      <c r="E124" s="27" t="s">
        <v>360</v>
      </c>
      <c r="F124" s="27"/>
      <c r="G124" s="27"/>
      <c r="H124" s="16" t="s">
        <v>234</v>
      </c>
      <c r="I124" s="21">
        <v>20803.78</v>
      </c>
    </row>
    <row r="125" spans="1:9" x14ac:dyDescent="0.25">
      <c r="A125" s="27" t="s">
        <v>16</v>
      </c>
      <c r="B125" s="29">
        <v>40506317</v>
      </c>
      <c r="C125" s="16" t="s">
        <v>188</v>
      </c>
      <c r="D125" s="27" t="s">
        <v>302</v>
      </c>
      <c r="E125" s="27" t="s">
        <v>303</v>
      </c>
      <c r="F125" s="27"/>
      <c r="G125" s="27"/>
      <c r="H125" s="16" t="s">
        <v>261</v>
      </c>
      <c r="I125" s="21">
        <v>27445</v>
      </c>
    </row>
    <row r="126" spans="1:9" x14ac:dyDescent="0.25">
      <c r="A126" s="27" t="s">
        <v>16</v>
      </c>
      <c r="B126" s="29">
        <v>40506318</v>
      </c>
      <c r="C126" s="16" t="s">
        <v>188</v>
      </c>
      <c r="D126" s="27" t="s">
        <v>302</v>
      </c>
      <c r="E126" s="27" t="s">
        <v>303</v>
      </c>
      <c r="F126" s="27"/>
      <c r="G126" s="27"/>
      <c r="H126" s="16" t="s">
        <v>261</v>
      </c>
      <c r="I126" s="21">
        <v>3000</v>
      </c>
    </row>
    <row r="127" spans="1:9" x14ac:dyDescent="0.25">
      <c r="A127" s="27" t="s">
        <v>16</v>
      </c>
      <c r="B127" s="29">
        <v>40506319</v>
      </c>
      <c r="C127" s="16" t="s">
        <v>217</v>
      </c>
      <c r="D127" s="27" t="s">
        <v>280</v>
      </c>
      <c r="E127" s="27" t="s">
        <v>361</v>
      </c>
      <c r="F127" s="27"/>
      <c r="G127" s="27"/>
      <c r="H127" s="16" t="s">
        <v>239</v>
      </c>
      <c r="I127" s="21">
        <v>5399.21</v>
      </c>
    </row>
    <row r="128" spans="1:9" x14ac:dyDescent="0.25">
      <c r="A128" s="27" t="s">
        <v>16</v>
      </c>
      <c r="B128" s="29">
        <v>40506320</v>
      </c>
      <c r="C128" s="14" t="s">
        <v>174</v>
      </c>
      <c r="D128" s="27" t="s">
        <v>274</v>
      </c>
      <c r="E128" s="27" t="s">
        <v>275</v>
      </c>
      <c r="F128" s="27"/>
      <c r="G128" s="27"/>
      <c r="H128" s="16" t="s">
        <v>237</v>
      </c>
      <c r="I128" s="21">
        <v>9453.1200000000008</v>
      </c>
    </row>
    <row r="129" spans="1:9" x14ac:dyDescent="0.25">
      <c r="A129" s="27" t="s">
        <v>16</v>
      </c>
      <c r="B129" s="29">
        <v>40506321</v>
      </c>
      <c r="C129" s="16" t="s">
        <v>216</v>
      </c>
      <c r="D129" s="27" t="s">
        <v>358</v>
      </c>
      <c r="E129" s="27" t="s">
        <v>359</v>
      </c>
      <c r="F129" s="27"/>
      <c r="G129" s="27"/>
      <c r="H129" s="16" t="s">
        <v>262</v>
      </c>
      <c r="I129" s="21">
        <v>8783</v>
      </c>
    </row>
    <row r="130" spans="1:9" x14ac:dyDescent="0.25">
      <c r="A130" s="27" t="s">
        <v>16</v>
      </c>
      <c r="B130" s="29">
        <v>40506322</v>
      </c>
      <c r="C130" s="16" t="s">
        <v>192</v>
      </c>
      <c r="D130" s="27" t="s">
        <v>310</v>
      </c>
      <c r="E130" s="27" t="s">
        <v>311</v>
      </c>
      <c r="F130" s="27"/>
      <c r="G130" s="27"/>
      <c r="H130" s="16" t="s">
        <v>244</v>
      </c>
      <c r="I130" s="21">
        <v>2052</v>
      </c>
    </row>
    <row r="131" spans="1:9" x14ac:dyDescent="0.25">
      <c r="A131" s="27" t="s">
        <v>16</v>
      </c>
      <c r="B131" s="29">
        <v>40506323</v>
      </c>
      <c r="C131" s="16" t="s">
        <v>218</v>
      </c>
      <c r="D131" s="27" t="s">
        <v>362</v>
      </c>
      <c r="E131" s="27" t="s">
        <v>363</v>
      </c>
      <c r="F131" s="27"/>
      <c r="G131" s="27"/>
      <c r="H131" s="16" t="s">
        <v>263</v>
      </c>
      <c r="I131" s="21">
        <v>20793</v>
      </c>
    </row>
    <row r="132" spans="1:9" x14ac:dyDescent="0.25">
      <c r="A132" s="27" t="s">
        <v>16</v>
      </c>
      <c r="B132" s="29">
        <v>40506324</v>
      </c>
      <c r="C132" s="17" t="s">
        <v>219</v>
      </c>
      <c r="D132" s="27"/>
      <c r="E132" s="27"/>
      <c r="F132" s="27"/>
      <c r="G132" s="27"/>
      <c r="H132" s="16" t="s">
        <v>32</v>
      </c>
      <c r="I132" s="21">
        <v>4500</v>
      </c>
    </row>
    <row r="133" spans="1:9" x14ac:dyDescent="0.25">
      <c r="A133" s="27" t="s">
        <v>16</v>
      </c>
      <c r="B133" s="29">
        <v>40506325</v>
      </c>
      <c r="C133" s="16" t="s">
        <v>214</v>
      </c>
      <c r="D133" s="27" t="s">
        <v>353</v>
      </c>
      <c r="E133" s="27" t="s">
        <v>354</v>
      </c>
      <c r="F133" s="27"/>
      <c r="G133" s="27"/>
      <c r="H133" s="16" t="s">
        <v>32</v>
      </c>
      <c r="I133" s="21">
        <v>232687</v>
      </c>
    </row>
    <row r="134" spans="1:9" x14ac:dyDescent="0.25">
      <c r="A134" s="27" t="s">
        <v>16</v>
      </c>
      <c r="B134" s="29">
        <v>40506326</v>
      </c>
      <c r="C134" s="16" t="s">
        <v>220</v>
      </c>
      <c r="D134" s="27" t="s">
        <v>364</v>
      </c>
      <c r="E134" s="27" t="s">
        <v>365</v>
      </c>
      <c r="F134" s="27"/>
      <c r="G134" s="27"/>
      <c r="H134" s="16" t="s">
        <v>264</v>
      </c>
      <c r="I134" s="21">
        <v>6628</v>
      </c>
    </row>
    <row r="135" spans="1:9" x14ac:dyDescent="0.25">
      <c r="A135" s="27" t="s">
        <v>16</v>
      </c>
      <c r="B135" s="29">
        <v>40506327</v>
      </c>
      <c r="C135" s="16" t="s">
        <v>221</v>
      </c>
      <c r="D135" s="27" t="s">
        <v>366</v>
      </c>
      <c r="E135" s="27" t="s">
        <v>367</v>
      </c>
      <c r="F135" s="27"/>
      <c r="G135" s="27"/>
      <c r="H135" s="16" t="s">
        <v>264</v>
      </c>
      <c r="I135" s="21">
        <v>5592</v>
      </c>
    </row>
    <row r="136" spans="1:9" x14ac:dyDescent="0.25">
      <c r="A136" s="27" t="s">
        <v>16</v>
      </c>
      <c r="B136" s="29">
        <v>40506328</v>
      </c>
      <c r="C136" s="16" t="s">
        <v>217</v>
      </c>
      <c r="D136" s="27" t="s">
        <v>280</v>
      </c>
      <c r="E136" s="27" t="s">
        <v>368</v>
      </c>
      <c r="F136" s="27"/>
      <c r="G136" s="27"/>
      <c r="H136" s="16" t="s">
        <v>239</v>
      </c>
      <c r="I136" s="21">
        <f>1080+76553</f>
        <v>77633</v>
      </c>
    </row>
    <row r="137" spans="1:9" x14ac:dyDescent="0.25">
      <c r="A137" s="27" t="s">
        <v>16</v>
      </c>
      <c r="B137" s="29">
        <v>40506329</v>
      </c>
      <c r="C137" s="16" t="s">
        <v>217</v>
      </c>
      <c r="D137" s="27" t="s">
        <v>280</v>
      </c>
      <c r="E137" s="27" t="s">
        <v>368</v>
      </c>
      <c r="F137" s="27"/>
      <c r="G137" s="27"/>
      <c r="H137" s="16" t="s">
        <v>265</v>
      </c>
      <c r="I137" s="21">
        <v>2250000</v>
      </c>
    </row>
    <row r="138" spans="1:9" x14ac:dyDescent="0.25">
      <c r="A138" s="27" t="s">
        <v>16</v>
      </c>
      <c r="B138" s="29">
        <v>40506330</v>
      </c>
      <c r="C138" s="16" t="s">
        <v>222</v>
      </c>
      <c r="D138" s="27" t="s">
        <v>369</v>
      </c>
      <c r="E138" s="27" t="s">
        <v>370</v>
      </c>
      <c r="F138" s="27"/>
      <c r="G138" s="27"/>
      <c r="H138" s="16" t="s">
        <v>266</v>
      </c>
      <c r="I138" s="21">
        <v>6271</v>
      </c>
    </row>
    <row r="139" spans="1:9" x14ac:dyDescent="0.25">
      <c r="A139" s="27" t="s">
        <v>16</v>
      </c>
      <c r="B139" s="29">
        <v>40506331</v>
      </c>
      <c r="C139" s="16" t="s">
        <v>222</v>
      </c>
      <c r="D139" s="27" t="s">
        <v>369</v>
      </c>
      <c r="E139" s="27" t="s">
        <v>370</v>
      </c>
      <c r="F139" s="27"/>
      <c r="G139" s="27"/>
      <c r="H139" s="16" t="s">
        <v>266</v>
      </c>
      <c r="I139" s="21">
        <v>1354</v>
      </c>
    </row>
    <row r="140" spans="1:9" x14ac:dyDescent="0.25">
      <c r="A140" s="27" t="s">
        <v>16</v>
      </c>
      <c r="B140" s="29">
        <v>40506332</v>
      </c>
      <c r="C140" s="16" t="s">
        <v>186</v>
      </c>
      <c r="D140" s="27" t="s">
        <v>298</v>
      </c>
      <c r="E140" s="27" t="s">
        <v>299</v>
      </c>
      <c r="F140" s="27"/>
      <c r="G140" s="27"/>
      <c r="H140" s="16" t="s">
        <v>267</v>
      </c>
      <c r="I140" s="21">
        <v>2976</v>
      </c>
    </row>
    <row r="141" spans="1:9" x14ac:dyDescent="0.25">
      <c r="A141" s="27" t="s">
        <v>16</v>
      </c>
      <c r="B141" s="29">
        <v>40506333</v>
      </c>
      <c r="C141" s="16" t="s">
        <v>215</v>
      </c>
      <c r="D141" s="27" t="s">
        <v>356</v>
      </c>
      <c r="E141" s="27" t="s">
        <v>357</v>
      </c>
      <c r="F141" s="27"/>
      <c r="G141" s="27"/>
      <c r="H141" s="16" t="s">
        <v>245</v>
      </c>
      <c r="I141" s="21">
        <v>2248</v>
      </c>
    </row>
    <row r="142" spans="1:9" x14ac:dyDescent="0.25">
      <c r="A142" s="27" t="s">
        <v>16</v>
      </c>
      <c r="B142" s="29">
        <v>40506334</v>
      </c>
      <c r="C142" s="16" t="s">
        <v>215</v>
      </c>
      <c r="D142" s="27" t="s">
        <v>356</v>
      </c>
      <c r="E142" s="27" t="s">
        <v>357</v>
      </c>
      <c r="F142" s="27"/>
      <c r="G142" s="27"/>
      <c r="H142" s="16" t="s">
        <v>245</v>
      </c>
      <c r="I142" s="21">
        <v>87998</v>
      </c>
    </row>
    <row r="143" spans="1:9" x14ac:dyDescent="0.25">
      <c r="A143" s="27" t="s">
        <v>16</v>
      </c>
      <c r="B143" s="29">
        <v>40506335</v>
      </c>
      <c r="C143" s="16" t="s">
        <v>196</v>
      </c>
      <c r="D143" s="27" t="s">
        <v>318</v>
      </c>
      <c r="E143" s="27" t="s">
        <v>319</v>
      </c>
      <c r="F143" s="27"/>
      <c r="G143" s="27"/>
      <c r="H143" s="16" t="s">
        <v>234</v>
      </c>
      <c r="I143" s="21">
        <v>5000</v>
      </c>
    </row>
    <row r="144" spans="1:9" x14ac:dyDescent="0.25">
      <c r="A144" s="27" t="s">
        <v>16</v>
      </c>
      <c r="B144" s="29">
        <v>40506336</v>
      </c>
      <c r="C144" s="16" t="s">
        <v>222</v>
      </c>
      <c r="D144" s="27" t="s">
        <v>369</v>
      </c>
      <c r="E144" s="27" t="s">
        <v>370</v>
      </c>
      <c r="F144" s="27"/>
      <c r="G144" s="27"/>
      <c r="H144" s="16" t="s">
        <v>32</v>
      </c>
      <c r="I144" s="21">
        <v>2463</v>
      </c>
    </row>
    <row r="145" spans="1:9" x14ac:dyDescent="0.25">
      <c r="A145" s="27" t="s">
        <v>16</v>
      </c>
      <c r="B145" s="29">
        <v>40506337</v>
      </c>
      <c r="C145" s="17" t="s">
        <v>219</v>
      </c>
      <c r="D145" s="27"/>
      <c r="E145" s="27"/>
      <c r="F145" s="27"/>
      <c r="G145" s="27"/>
      <c r="H145" s="16" t="s">
        <v>32</v>
      </c>
      <c r="I145" s="21">
        <v>17085</v>
      </c>
    </row>
    <row r="146" spans="1:9" x14ac:dyDescent="0.25">
      <c r="A146" s="27" t="s">
        <v>16</v>
      </c>
      <c r="B146" s="29">
        <v>40506338</v>
      </c>
      <c r="C146" s="17" t="s">
        <v>219</v>
      </c>
      <c r="D146" s="27"/>
      <c r="E146" s="27"/>
      <c r="F146" s="27"/>
      <c r="G146" s="27"/>
      <c r="H146" s="16" t="s">
        <v>32</v>
      </c>
      <c r="I146" s="21">
        <v>1648388</v>
      </c>
    </row>
    <row r="147" spans="1:9" x14ac:dyDescent="0.25">
      <c r="A147" s="27" t="s">
        <v>16</v>
      </c>
      <c r="B147" s="29">
        <v>40506339</v>
      </c>
      <c r="C147" s="16" t="s">
        <v>223</v>
      </c>
      <c r="D147" s="27" t="s">
        <v>371</v>
      </c>
      <c r="E147" s="27" t="s">
        <v>372</v>
      </c>
      <c r="F147" s="27"/>
      <c r="G147" s="27"/>
      <c r="H147" s="16" t="s">
        <v>32</v>
      </c>
      <c r="I147" s="21">
        <v>1354</v>
      </c>
    </row>
    <row r="148" spans="1:9" x14ac:dyDescent="0.25">
      <c r="A148" s="27" t="s">
        <v>16</v>
      </c>
      <c r="B148" s="29">
        <v>40506340</v>
      </c>
      <c r="C148" s="16" t="s">
        <v>224</v>
      </c>
      <c r="D148" s="27" t="s">
        <v>373</v>
      </c>
      <c r="E148" s="27" t="s">
        <v>374</v>
      </c>
      <c r="F148" s="27"/>
      <c r="G148" s="27"/>
      <c r="H148" s="16" t="s">
        <v>268</v>
      </c>
      <c r="I148" s="21">
        <v>57017</v>
      </c>
    </row>
    <row r="149" spans="1:9" x14ac:dyDescent="0.25">
      <c r="A149" s="27" t="s">
        <v>16</v>
      </c>
      <c r="B149" s="29">
        <v>40506341</v>
      </c>
      <c r="C149" s="15" t="s">
        <v>225</v>
      </c>
      <c r="D149" s="27" t="s">
        <v>375</v>
      </c>
      <c r="E149" s="27" t="s">
        <v>376</v>
      </c>
      <c r="F149" s="27"/>
      <c r="G149" s="27"/>
      <c r="H149" s="16" t="s">
        <v>234</v>
      </c>
      <c r="I149" s="21">
        <v>8554.2199999999993</v>
      </c>
    </row>
    <row r="150" spans="1:9" x14ac:dyDescent="0.25">
      <c r="A150" s="27" t="s">
        <v>16</v>
      </c>
      <c r="B150" s="29">
        <v>40506342</v>
      </c>
      <c r="C150" s="15" t="s">
        <v>225</v>
      </c>
      <c r="D150" s="27" t="s">
        <v>375</v>
      </c>
      <c r="E150" s="27" t="s">
        <v>376</v>
      </c>
      <c r="F150" s="27"/>
      <c r="G150" s="27"/>
      <c r="H150" s="16" t="s">
        <v>234</v>
      </c>
      <c r="I150" s="21">
        <v>2700</v>
      </c>
    </row>
    <row r="151" spans="1:9" x14ac:dyDescent="0.25">
      <c r="A151" s="27" t="s">
        <v>16</v>
      </c>
      <c r="B151" s="29">
        <v>40506343</v>
      </c>
      <c r="C151" s="15" t="s">
        <v>226</v>
      </c>
      <c r="D151" s="27" t="s">
        <v>356</v>
      </c>
      <c r="E151" s="27" t="s">
        <v>377</v>
      </c>
      <c r="F151" s="27"/>
      <c r="G151" s="27"/>
      <c r="H151" s="16" t="s">
        <v>245</v>
      </c>
      <c r="I151" s="21">
        <v>194712</v>
      </c>
    </row>
    <row r="152" spans="1:9" x14ac:dyDescent="0.25">
      <c r="A152" s="27" t="s">
        <v>16</v>
      </c>
      <c r="B152" s="29">
        <v>40506344</v>
      </c>
      <c r="C152" s="15"/>
      <c r="D152" s="27"/>
      <c r="E152" s="27"/>
      <c r="F152" s="27"/>
      <c r="G152" s="27"/>
      <c r="H152" s="16" t="s">
        <v>269</v>
      </c>
      <c r="I152" s="21">
        <f>4011748.48-0.01</f>
        <v>4011748.47</v>
      </c>
    </row>
    <row r="153" spans="1:9" x14ac:dyDescent="0.25">
      <c r="A153" s="27" t="s">
        <v>16</v>
      </c>
      <c r="B153" s="29">
        <v>40506345</v>
      </c>
      <c r="C153" s="6" t="s">
        <v>380</v>
      </c>
      <c r="D153" s="27"/>
      <c r="E153" s="27"/>
      <c r="F153" s="27"/>
      <c r="G153" s="27"/>
      <c r="H153" s="11" t="s">
        <v>390</v>
      </c>
      <c r="I153" s="23">
        <v>900000</v>
      </c>
    </row>
    <row r="154" spans="1:9" x14ac:dyDescent="0.25">
      <c r="A154" s="27" t="s">
        <v>16</v>
      </c>
      <c r="B154" s="29">
        <v>40506346</v>
      </c>
      <c r="C154" s="8" t="s">
        <v>381</v>
      </c>
      <c r="D154" s="27" t="s">
        <v>384</v>
      </c>
      <c r="E154" s="27" t="s">
        <v>385</v>
      </c>
      <c r="F154" s="27"/>
      <c r="G154" s="27"/>
      <c r="H154" s="6" t="s">
        <v>391</v>
      </c>
      <c r="I154" s="9">
        <v>2674305</v>
      </c>
    </row>
    <row r="155" spans="1:9" x14ac:dyDescent="0.25">
      <c r="A155" s="27" t="s">
        <v>16</v>
      </c>
      <c r="B155" s="29">
        <v>40506347</v>
      </c>
      <c r="C155" s="6" t="s">
        <v>382</v>
      </c>
      <c r="D155" s="27" t="s">
        <v>386</v>
      </c>
      <c r="E155" s="27" t="s">
        <v>387</v>
      </c>
      <c r="F155" s="27"/>
      <c r="G155" s="27"/>
      <c r="H155" s="6" t="s">
        <v>392</v>
      </c>
      <c r="I155" s="7">
        <v>2108417.27</v>
      </c>
    </row>
    <row r="156" spans="1:9" x14ac:dyDescent="0.25">
      <c r="A156" s="27" t="s">
        <v>16</v>
      </c>
      <c r="B156" s="29">
        <v>40506348</v>
      </c>
      <c r="C156" s="6" t="s">
        <v>383</v>
      </c>
      <c r="D156" s="27" t="s">
        <v>388</v>
      </c>
      <c r="E156" s="27" t="s">
        <v>389</v>
      </c>
      <c r="F156" s="27"/>
      <c r="G156" s="27"/>
      <c r="H156" s="6" t="s">
        <v>392</v>
      </c>
      <c r="I156" s="7">
        <v>53681.91</v>
      </c>
    </row>
    <row r="157" spans="1:9" x14ac:dyDescent="0.25">
      <c r="A157" s="27" t="s">
        <v>16</v>
      </c>
      <c r="B157" s="29">
        <v>40506348</v>
      </c>
      <c r="C157" s="28"/>
      <c r="D157" s="27"/>
      <c r="E157" s="27"/>
      <c r="F157" s="27"/>
      <c r="G157" s="27"/>
      <c r="H157" s="6" t="s">
        <v>392</v>
      </c>
      <c r="I157" s="7">
        <f>5215491.7-13408-2883668.9</f>
        <v>2318414.8000000003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2018-04-02T09:09:52Z</dcterms:created>
  <dcterms:modified xsi:type="dcterms:W3CDTF">2018-08-30T14:27:37Z</dcterms:modified>
</cp:coreProperties>
</file>