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змещение на сайте\2022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 s="1"/>
  <c r="E11" i="2" s="1"/>
  <c r="E12" i="1"/>
  <c r="E13" i="1"/>
  <c r="E14" i="1"/>
  <c r="E15" i="1"/>
  <c r="E16" i="1"/>
  <c r="E17" i="1"/>
  <c r="D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5" i="1"/>
  <c r="E66" i="1"/>
  <c r="E67" i="1"/>
  <c r="E68" i="1"/>
  <c r="E69" i="1"/>
  <c r="E70" i="1"/>
  <c r="E71" i="1"/>
  <c r="E72" i="1"/>
  <c r="E73" i="1"/>
  <c r="E74" i="1"/>
  <c r="E75" i="1"/>
  <c r="E76" i="1"/>
  <c r="D80" i="1"/>
  <c r="E81" i="1"/>
  <c r="E82" i="1"/>
  <c r="E85" i="1"/>
  <c r="E86" i="1" s="1"/>
  <c r="D89" i="1"/>
  <c r="D90" i="1"/>
  <c r="D91" i="1"/>
  <c r="D92" i="1"/>
  <c r="E93" i="1"/>
  <c r="E96" i="1"/>
  <c r="E97" i="1"/>
  <c r="E98" i="1"/>
  <c r="E99" i="1"/>
  <c r="E77" i="1" l="1"/>
  <c r="E62" i="1"/>
  <c r="E100" i="1"/>
  <c r="E102" i="1" l="1"/>
</calcChain>
</file>

<file path=xl/sharedStrings.xml><?xml version="1.0" encoding="utf-8"?>
<sst xmlns="http://schemas.openxmlformats.org/spreadsheetml/2006/main" count="125" uniqueCount="113">
  <si>
    <t>Світлана Коваль</t>
  </si>
  <si>
    <t>Начальник відділу - головний бухгалтер</t>
  </si>
  <si>
    <t>Разом видатків</t>
  </si>
  <si>
    <t>Всього по КЕКВ 2282</t>
  </si>
  <si>
    <t>Обігрівач масляний</t>
  </si>
  <si>
    <t>Кондиціонер (спліт-система)</t>
  </si>
  <si>
    <t>БФП НР LaserJet Pro MFP M426 dw with WIFI (F6W13A) + USB cable</t>
  </si>
  <si>
    <t>навчання з охорони праці та пожежної безпеки</t>
  </si>
  <si>
    <t>Окремі заходи по реалізації державних (регіональних) програм, не віднесені до заходів розвитку</t>
  </si>
  <si>
    <t>Всього по КЕКВ 2270</t>
  </si>
  <si>
    <t>Оплата газопостачання за адресою: просп.Пушкіна, буд.55, (93,67 куб.м*6 *16,3268=9176 грн.)</t>
  </si>
  <si>
    <t>КЕКВ 2274</t>
  </si>
  <si>
    <t>Оплата електропостачання за адресою: просп.Д.Яворницького, буд.75, просп.Пушкіна, буд.55 (860,1кВт*12міс*3,3014=34076грн.)</t>
  </si>
  <si>
    <t>КЕКВ 2273</t>
  </si>
  <si>
    <t>Оплата водопостачання за адресою: просп.Д.Яворницького, буд.75, просп.Пушкіна, буд.55 (11,62куб.м*12міс*25,284=3527грн.)</t>
  </si>
  <si>
    <t>КЕКВ 2272</t>
  </si>
  <si>
    <t>Оплата теплопостачання за адресою: просп.Д.Яворницького, буд.75 (3,008Гкал*6міс*1780,2=32130грн.)</t>
  </si>
  <si>
    <t>КЕКВ 2271</t>
  </si>
  <si>
    <t>КЕКВ 2270</t>
  </si>
  <si>
    <t>Всього по КЕКВ 2800</t>
  </si>
  <si>
    <t>Судовий збір по опеляційним скаргам</t>
  </si>
  <si>
    <t>КЕКВ 2800</t>
  </si>
  <si>
    <t>Всього по КЕКВ 2250</t>
  </si>
  <si>
    <r>
      <t>Витрати на відрядження,</t>
    </r>
    <r>
      <rPr>
        <sz val="10"/>
        <rFont val="Times New Roman"/>
        <family val="1"/>
        <charset val="204"/>
      </rPr>
      <t xml:space="preserve"> (добові 60,00грн.+ проживання 900,00грн. + проїзд 1208,00грн.)*2особи</t>
    </r>
  </si>
  <si>
    <t>Проїздний квиток (1шт.)</t>
  </si>
  <si>
    <t>КЕКВ 2250</t>
  </si>
  <si>
    <t>Всього по КЕКВ 2240</t>
  </si>
  <si>
    <t>Послуги з ремонту легкового автомобіля Kia Sorento, держ.№ АЕ0084МР</t>
  </si>
  <si>
    <t>Послуги з технічного обслуговування  легкового автомобіля Kia Sorento, держ.№ АЕ0084МР</t>
  </si>
  <si>
    <t>Послуги з обов'язкового страхування легкового автомобіля Kia Sorento, держ.№ АЕ0084МР</t>
  </si>
  <si>
    <t>Технічне обслуговування і ремонт комп'ютерної та офісної техніки (5шт.*450,00грн*12міс.)</t>
  </si>
  <si>
    <t>Послуги із заправки та відновлення  картриджів для друкуючої та копіювальної техніки (6шт.*100,00грн.*24 заправки)</t>
  </si>
  <si>
    <t xml:space="preserve">Оренда приміщення просп. Пушкіна, б.55,  </t>
  </si>
  <si>
    <t>Оренда приміщення проспект Дмитра Яворницького, буд. 75</t>
  </si>
  <si>
    <t>Телекомунікаційні послуги (150,00грн.*2шт.*12міс.)</t>
  </si>
  <si>
    <t>Супровід та обслуговування програмного запезпечення бухгалтерської програми</t>
  </si>
  <si>
    <t>Супровід програмного забезпечення Дебет Плюс</t>
  </si>
  <si>
    <t>Супровід та обслуговування програмного забезпечення Бюджет міста</t>
  </si>
  <si>
    <t>Супровід та обслуговування програмного забезпечення "М.Е.Д.ок"</t>
  </si>
  <si>
    <t>КЕКВ 2240</t>
  </si>
  <si>
    <t>Всього по КЕКВ 2210</t>
  </si>
  <si>
    <t>Флеш-накопичувач 32 Gb</t>
  </si>
  <si>
    <t>Фільтр мережевий Gembird 3м, 5 розеток</t>
  </si>
  <si>
    <t>Вологі серветки для чищення екранів комп'ютерів</t>
  </si>
  <si>
    <t>Блокнот, бокова пружина</t>
  </si>
  <si>
    <t>Засоби радіаційного та хімічного захисту (протигаз, респіратор, універсальна коробка А2В2Е2К2Р3)</t>
  </si>
  <si>
    <t>Скотч 48мм</t>
  </si>
  <si>
    <t>Картридж для принтерів</t>
  </si>
  <si>
    <t>Книга канцелярська А4, 96арк. картонна обкладинка (2шт.*12міс.)</t>
  </si>
  <si>
    <t>Шило канцелярське</t>
  </si>
  <si>
    <t>Лоток пластиковий офіс. вертикальний</t>
  </si>
  <si>
    <t>Лоток пластиковий офіс. горизонтальний</t>
  </si>
  <si>
    <t>Діркопробивач пластик.з лінійкою 30арк.</t>
  </si>
  <si>
    <t xml:space="preserve">Скріпки 50мм, 100шт./уп. рельєфні </t>
  </si>
  <si>
    <t xml:space="preserve">Скріпки 28мм, 100 шт./уп. никельовані, заокруглі  </t>
  </si>
  <si>
    <t xml:space="preserve">Скоби №24/6 30арк. 1000шт. </t>
  </si>
  <si>
    <t xml:space="preserve">Скоби №10 10арк. 1000шт. </t>
  </si>
  <si>
    <t>Степлер №24/6 30арк.</t>
  </si>
  <si>
    <t>Степлер №10 10арк.</t>
  </si>
  <si>
    <t>Антистеплер</t>
  </si>
  <si>
    <t>Штемпельна фарба (синя)</t>
  </si>
  <si>
    <t>Ножиці офісні 215мм</t>
  </si>
  <si>
    <t>Ручка масляна (синя) MaxOffice 0,7мм (20шт.*12міс.)</t>
  </si>
  <si>
    <r>
      <t>Ручка гельова</t>
    </r>
    <r>
      <rPr>
        <sz val="10"/>
        <color indexed="8"/>
        <rFont val="Times New Roman"/>
        <family val="1"/>
        <charset val="204"/>
      </rPr>
      <t xml:space="preserve"> (червона, чорна) BuroMax 0,5мм</t>
    </r>
  </si>
  <si>
    <t>Маркер текстовий в асортим.</t>
  </si>
  <si>
    <t>Папка з боковим притиском</t>
  </si>
  <si>
    <r>
      <t xml:space="preserve">Папка-куточок </t>
    </r>
    <r>
      <rPr>
        <sz val="10"/>
        <color indexed="8"/>
        <rFont val="Times New Roman"/>
        <family val="1"/>
        <charset val="204"/>
      </rPr>
      <t xml:space="preserve">А4 </t>
    </r>
  </si>
  <si>
    <r>
      <t xml:space="preserve">Папка пластикова швидкозшивач </t>
    </r>
    <r>
      <rPr>
        <sz val="10"/>
        <color indexed="8"/>
        <rFont val="Times New Roman"/>
        <family val="1"/>
        <charset val="204"/>
      </rPr>
      <t>А4 700мкм</t>
    </r>
  </si>
  <si>
    <t>Точилка пластикова  з контейнером</t>
  </si>
  <si>
    <r>
      <t xml:space="preserve">Олівець графітний з ластиком </t>
    </r>
    <r>
      <rPr>
        <sz val="10"/>
        <color indexed="8"/>
        <rFont val="Times New Roman"/>
        <family val="1"/>
        <charset val="204"/>
      </rPr>
      <t>(20шт.*3міс.)</t>
    </r>
  </si>
  <si>
    <t>Лінійка  30 cм</t>
  </si>
  <si>
    <t>Гумка для олівця</t>
  </si>
  <si>
    <t>Швидкозшивач пластиковий з перфорацією (20шт.*12 міс.)</t>
  </si>
  <si>
    <t xml:space="preserve">Файл глянцевий 40мкм </t>
  </si>
  <si>
    <t xml:space="preserve">Сегрегатор А4 75 мм </t>
  </si>
  <si>
    <t>Папір для нотаток з липким шаром</t>
  </si>
  <si>
    <t>Папір для нотаток</t>
  </si>
  <si>
    <t xml:space="preserve">Разділювач строрінок  пластиковий </t>
  </si>
  <si>
    <t>Закладки з клейким шаром 15*45мм, 5кольорів*</t>
  </si>
  <si>
    <t>Коректор стрічковий</t>
  </si>
  <si>
    <t>Коректор-ручка</t>
  </si>
  <si>
    <t>Коректор з пензликом</t>
  </si>
  <si>
    <t>Клей-олівець ПВА</t>
  </si>
  <si>
    <t>Папір А4 офісний</t>
  </si>
  <si>
    <t xml:space="preserve">Конверти С5 162*229 з клейовою стрічкою </t>
  </si>
  <si>
    <t>Марки "F"</t>
  </si>
  <si>
    <t>Марки "М"</t>
  </si>
  <si>
    <t>Марки "V"</t>
  </si>
  <si>
    <t>Марки "Т"</t>
  </si>
  <si>
    <t>Конверти  С5 162*229 з клейовою стрічкою</t>
  </si>
  <si>
    <t>КЕКВ 2210</t>
  </si>
  <si>
    <t>Нарахування на заробітну плату</t>
  </si>
  <si>
    <t>КЕКВ 2120</t>
  </si>
  <si>
    <t>Заробітна плата</t>
  </si>
  <si>
    <t>КЕКВ 2111</t>
  </si>
  <si>
    <t>Всього витрат</t>
  </si>
  <si>
    <t>Ціна (грн.)</t>
  </si>
  <si>
    <t>кількість (шт, місяців, тощо)</t>
  </si>
  <si>
    <t>Найменування статей витрат</t>
  </si>
  <si>
    <t>КЕКВ</t>
  </si>
  <si>
    <t>КФК 3210160</t>
  </si>
  <si>
    <t>на 2022 рік</t>
  </si>
  <si>
    <t>Департаменту торгівлі та реклами Дніпровської міської ради</t>
  </si>
  <si>
    <t xml:space="preserve">Розрахунок видатків на утримання </t>
  </si>
  <si>
    <t>Директор депараменту</t>
  </si>
  <si>
    <t>Андрій Пильченко</t>
  </si>
  <si>
    <t>Розрахунок видатків на виконання</t>
  </si>
  <si>
    <t>судових рішень та виконавчих документів</t>
  </si>
  <si>
    <t>КФК 3210180</t>
  </si>
  <si>
    <t>кількість (шт., місяців, тощо)</t>
  </si>
  <si>
    <t>Ціна    (грн.)</t>
  </si>
  <si>
    <t>Сума         (грн.)</t>
  </si>
  <si>
    <t>Виконання рішень суду та виконавчих документів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</si>
</sst>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6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4" fontId="0" fillId="0" borderId="0" xfId="0" applyNumberFormat="1"/>
    <xf numFmtId="0" fontId="3" fillId="0" borderId="0" xfId="0" applyFont="1"/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2" xfId="1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3" fontId="7" fillId="3" borderId="3" xfId="0" applyNumberFormat="1" applyFont="1" applyFill="1" applyBorder="1" applyAlignment="1">
      <alignment horizontal="right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0" fillId="0" borderId="0" xfId="0" applyFont="1"/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topLeftCell="A84" workbookViewId="0">
      <selection activeCell="G95" sqref="G95"/>
    </sheetView>
  </sheetViews>
  <sheetFormatPr defaultRowHeight="15" x14ac:dyDescent="0.25"/>
  <cols>
    <col min="1" max="1" width="14.5703125" customWidth="1"/>
    <col min="2" max="2" width="43" customWidth="1"/>
    <col min="3" max="3" width="14.28515625" style="1" customWidth="1"/>
    <col min="4" max="4" width="9.85546875" customWidth="1"/>
    <col min="5" max="5" width="14" customWidth="1"/>
  </cols>
  <sheetData>
    <row r="1" spans="1:5" s="98" customFormat="1" ht="18.75" x14ac:dyDescent="0.3">
      <c r="A1" s="104"/>
      <c r="B1" s="104"/>
      <c r="C1" s="103"/>
    </row>
    <row r="2" spans="1:5" s="98" customFormat="1" ht="18.75" customHeight="1" x14ac:dyDescent="0.3">
      <c r="A2" s="102" t="s">
        <v>103</v>
      </c>
      <c r="B2" s="102"/>
      <c r="C2" s="102"/>
      <c r="D2" s="102"/>
      <c r="E2" s="102"/>
    </row>
    <row r="3" spans="1:5" s="98" customFormat="1" ht="18.75" customHeight="1" x14ac:dyDescent="0.3">
      <c r="A3" s="102" t="s">
        <v>102</v>
      </c>
      <c r="B3" s="102"/>
      <c r="C3" s="102"/>
      <c r="D3" s="102"/>
      <c r="E3" s="102"/>
    </row>
    <row r="4" spans="1:5" s="98" customFormat="1" ht="18.75" x14ac:dyDescent="0.3">
      <c r="A4" s="101" t="s">
        <v>101</v>
      </c>
      <c r="B4" s="101"/>
      <c r="C4" s="101"/>
      <c r="D4" s="101"/>
      <c r="E4" s="101"/>
    </row>
    <row r="5" spans="1:5" s="98" customFormat="1" ht="18.75" x14ac:dyDescent="0.3">
      <c r="A5" s="100"/>
      <c r="B5" s="100"/>
      <c r="C5" s="99"/>
    </row>
    <row r="6" spans="1:5" ht="20.25" x14ac:dyDescent="0.25">
      <c r="A6" s="97" t="s">
        <v>100</v>
      </c>
      <c r="B6" s="97"/>
      <c r="C6" s="2"/>
    </row>
    <row r="7" spans="1:5" ht="47.25" x14ac:dyDescent="0.25">
      <c r="A7" s="96" t="s">
        <v>99</v>
      </c>
      <c r="B7" s="95" t="s">
        <v>98</v>
      </c>
      <c r="C7" s="95" t="s">
        <v>97</v>
      </c>
      <c r="D7" s="94" t="s">
        <v>96</v>
      </c>
      <c r="E7" s="93" t="s">
        <v>95</v>
      </c>
    </row>
    <row r="8" spans="1:5" ht="15.75" x14ac:dyDescent="0.25">
      <c r="A8" s="86" t="s">
        <v>94</v>
      </c>
      <c r="B8" s="91" t="s">
        <v>93</v>
      </c>
      <c r="C8" s="92"/>
      <c r="D8" s="90"/>
      <c r="E8" s="89">
        <v>5102958</v>
      </c>
    </row>
    <row r="9" spans="1:5" ht="15.75" x14ac:dyDescent="0.25">
      <c r="A9" s="86" t="s">
        <v>92</v>
      </c>
      <c r="B9" s="91" t="s">
        <v>91</v>
      </c>
      <c r="C9" s="20"/>
      <c r="D9" s="90"/>
      <c r="E9" s="89">
        <v>1122651</v>
      </c>
    </row>
    <row r="10" spans="1:5" ht="15.75" x14ac:dyDescent="0.25">
      <c r="A10" s="87"/>
      <c r="B10" s="87"/>
      <c r="C10" s="87"/>
      <c r="D10" s="87"/>
      <c r="E10" s="88"/>
    </row>
    <row r="11" spans="1:5" ht="20.25" x14ac:dyDescent="0.25">
      <c r="A11" s="86" t="s">
        <v>90</v>
      </c>
      <c r="B11" s="29"/>
      <c r="C11" s="11"/>
      <c r="D11" s="10"/>
      <c r="E11" s="85"/>
    </row>
    <row r="12" spans="1:5" ht="31.5" hidden="1" x14ac:dyDescent="0.25">
      <c r="A12" s="83"/>
      <c r="B12" s="27" t="s">
        <v>89</v>
      </c>
      <c r="C12" s="37"/>
      <c r="D12" s="28">
        <v>0.5</v>
      </c>
      <c r="E12" s="81">
        <f>C12*D12</f>
        <v>0</v>
      </c>
    </row>
    <row r="13" spans="1:5" ht="15.75" hidden="1" x14ac:dyDescent="0.25">
      <c r="A13" s="83"/>
      <c r="B13" s="27" t="s">
        <v>88</v>
      </c>
      <c r="C13" s="37"/>
      <c r="D13" s="28">
        <v>2</v>
      </c>
      <c r="E13" s="81">
        <f>C13*D13</f>
        <v>0</v>
      </c>
    </row>
    <row r="14" spans="1:5" ht="15.75" hidden="1" x14ac:dyDescent="0.25">
      <c r="A14" s="83"/>
      <c r="B14" s="27" t="s">
        <v>87</v>
      </c>
      <c r="C14" s="37"/>
      <c r="D14" s="28">
        <v>8</v>
      </c>
      <c r="E14" s="81">
        <f>C14*D14</f>
        <v>0</v>
      </c>
    </row>
    <row r="15" spans="1:5" ht="15.75" hidden="1" x14ac:dyDescent="0.25">
      <c r="A15" s="83"/>
      <c r="B15" s="27" t="s">
        <v>86</v>
      </c>
      <c r="C15" s="84"/>
      <c r="D15" s="28">
        <v>12</v>
      </c>
      <c r="E15" s="81">
        <f>C15*D15</f>
        <v>0</v>
      </c>
    </row>
    <row r="16" spans="1:5" ht="15.75" hidden="1" x14ac:dyDescent="0.25">
      <c r="A16" s="83"/>
      <c r="B16" s="27" t="s">
        <v>85</v>
      </c>
      <c r="C16" s="84"/>
      <c r="D16" s="28">
        <v>15</v>
      </c>
      <c r="E16" s="81">
        <f>C16*D16</f>
        <v>0</v>
      </c>
    </row>
    <row r="17" spans="1:5" ht="31.5" x14ac:dyDescent="0.25">
      <c r="A17" s="83"/>
      <c r="B17" s="27" t="s">
        <v>84</v>
      </c>
      <c r="C17" s="84">
        <v>1500</v>
      </c>
      <c r="D17" s="28">
        <v>0.5</v>
      </c>
      <c r="E17" s="81">
        <f>C17*D17</f>
        <v>750</v>
      </c>
    </row>
    <row r="18" spans="1:5" ht="15.75" x14ac:dyDescent="0.25">
      <c r="A18" s="83"/>
      <c r="B18" s="27" t="s">
        <v>83</v>
      </c>
      <c r="C18" s="37">
        <v>250</v>
      </c>
      <c r="D18" s="28">
        <f>E18/C18</f>
        <v>92.983999999999995</v>
      </c>
      <c r="E18" s="81">
        <v>23246</v>
      </c>
    </row>
    <row r="19" spans="1:5" ht="15.75" hidden="1" x14ac:dyDescent="0.25">
      <c r="A19" s="83"/>
      <c r="B19" s="27" t="s">
        <v>82</v>
      </c>
      <c r="C19" s="37"/>
      <c r="D19" s="28">
        <v>4</v>
      </c>
      <c r="E19" s="81">
        <f>C19*D19</f>
        <v>0</v>
      </c>
    </row>
    <row r="20" spans="1:5" ht="15.75" hidden="1" x14ac:dyDescent="0.25">
      <c r="A20" s="83"/>
      <c r="B20" s="27" t="s">
        <v>81</v>
      </c>
      <c r="C20" s="37"/>
      <c r="D20" s="28">
        <v>11</v>
      </c>
      <c r="E20" s="81">
        <f>C20*D20</f>
        <v>0</v>
      </c>
    </row>
    <row r="21" spans="1:5" ht="15.75" hidden="1" x14ac:dyDescent="0.25">
      <c r="A21" s="83"/>
      <c r="B21" s="27" t="s">
        <v>80</v>
      </c>
      <c r="C21" s="37"/>
      <c r="D21" s="28">
        <v>9</v>
      </c>
      <c r="E21" s="81">
        <f>C21*D21</f>
        <v>0</v>
      </c>
    </row>
    <row r="22" spans="1:5" ht="15.75" hidden="1" x14ac:dyDescent="0.25">
      <c r="A22" s="25"/>
      <c r="B22" s="27" t="s">
        <v>79</v>
      </c>
      <c r="C22" s="37"/>
      <c r="D22" s="28">
        <v>20</v>
      </c>
      <c r="E22" s="81">
        <f>C22*D22</f>
        <v>0</v>
      </c>
    </row>
    <row r="23" spans="1:5" ht="31.5" hidden="1" x14ac:dyDescent="0.25">
      <c r="A23" s="25"/>
      <c r="B23" s="27" t="s">
        <v>78</v>
      </c>
      <c r="C23" s="37"/>
      <c r="D23" s="28">
        <v>11.5</v>
      </c>
      <c r="E23" s="81">
        <f>C23*D23</f>
        <v>0</v>
      </c>
    </row>
    <row r="24" spans="1:5" ht="15.75" hidden="1" x14ac:dyDescent="0.25">
      <c r="A24" s="25"/>
      <c r="B24" s="27" t="s">
        <v>77</v>
      </c>
      <c r="C24" s="37"/>
      <c r="D24" s="28">
        <v>25</v>
      </c>
      <c r="E24" s="81">
        <f>C24*D24</f>
        <v>0</v>
      </c>
    </row>
    <row r="25" spans="1:5" ht="15.75" hidden="1" x14ac:dyDescent="0.25">
      <c r="A25" s="25"/>
      <c r="B25" s="27" t="s">
        <v>76</v>
      </c>
      <c r="C25" s="37"/>
      <c r="D25" s="28">
        <v>18</v>
      </c>
      <c r="E25" s="81">
        <f>C25*D25</f>
        <v>0</v>
      </c>
    </row>
    <row r="26" spans="1:5" ht="15.75" hidden="1" x14ac:dyDescent="0.25">
      <c r="A26" s="25"/>
      <c r="B26" s="27" t="s">
        <v>75</v>
      </c>
      <c r="C26" s="37"/>
      <c r="D26" s="28">
        <v>18</v>
      </c>
      <c r="E26" s="81">
        <f>C26*D26</f>
        <v>0</v>
      </c>
    </row>
    <row r="27" spans="1:5" ht="15.75" x14ac:dyDescent="0.25">
      <c r="A27" s="25"/>
      <c r="B27" s="27" t="s">
        <v>74</v>
      </c>
      <c r="C27" s="37">
        <v>100</v>
      </c>
      <c r="D27" s="28">
        <v>55</v>
      </c>
      <c r="E27" s="81">
        <f>C27*D27</f>
        <v>5500</v>
      </c>
    </row>
    <row r="28" spans="1:5" ht="15.75" x14ac:dyDescent="0.25">
      <c r="A28" s="25"/>
      <c r="B28" s="27" t="s">
        <v>73</v>
      </c>
      <c r="C28" s="37">
        <v>20</v>
      </c>
      <c r="D28" s="28">
        <v>55</v>
      </c>
      <c r="E28" s="81">
        <f>C28*D28</f>
        <v>1100</v>
      </c>
    </row>
    <row r="29" spans="1:5" ht="31.5" hidden="1" x14ac:dyDescent="0.25">
      <c r="A29" s="25"/>
      <c r="B29" s="27" t="s">
        <v>72</v>
      </c>
      <c r="C29" s="37"/>
      <c r="D29" s="28">
        <v>5</v>
      </c>
      <c r="E29" s="81">
        <f>C29*D29</f>
        <v>0</v>
      </c>
    </row>
    <row r="30" spans="1:5" ht="15.75" hidden="1" x14ac:dyDescent="0.25">
      <c r="A30" s="25"/>
      <c r="B30" s="27" t="s">
        <v>71</v>
      </c>
      <c r="C30" s="37"/>
      <c r="D30" s="28">
        <v>5</v>
      </c>
      <c r="E30" s="81">
        <f>C30*D30</f>
        <v>0</v>
      </c>
    </row>
    <row r="31" spans="1:5" ht="15.75" hidden="1" x14ac:dyDescent="0.25">
      <c r="A31" s="25"/>
      <c r="B31" s="27" t="s">
        <v>70</v>
      </c>
      <c r="C31" s="37"/>
      <c r="D31" s="28">
        <v>12</v>
      </c>
      <c r="E31" s="81">
        <f>C31*D31</f>
        <v>0</v>
      </c>
    </row>
    <row r="32" spans="1:5" ht="15.75" hidden="1" x14ac:dyDescent="0.25">
      <c r="A32" s="25"/>
      <c r="B32" s="27" t="s">
        <v>69</v>
      </c>
      <c r="C32" s="37"/>
      <c r="D32" s="28">
        <v>6.45</v>
      </c>
      <c r="E32" s="81">
        <f>C32*D32</f>
        <v>0</v>
      </c>
    </row>
    <row r="33" spans="1:5" ht="15.75" hidden="1" x14ac:dyDescent="0.25">
      <c r="A33" s="25"/>
      <c r="B33" s="27" t="s">
        <v>68</v>
      </c>
      <c r="C33" s="37"/>
      <c r="D33" s="28">
        <v>5.5</v>
      </c>
      <c r="E33" s="81">
        <f>C33*D33</f>
        <v>0</v>
      </c>
    </row>
    <row r="34" spans="1:5" ht="28.5" hidden="1" x14ac:dyDescent="0.25">
      <c r="A34" s="25"/>
      <c r="B34" s="27" t="s">
        <v>67</v>
      </c>
      <c r="C34" s="37"/>
      <c r="D34" s="28">
        <v>25</v>
      </c>
      <c r="E34" s="81">
        <f>C34*D34</f>
        <v>0</v>
      </c>
    </row>
    <row r="35" spans="1:5" ht="15.75" hidden="1" x14ac:dyDescent="0.25">
      <c r="A35" s="25"/>
      <c r="B35" s="27" t="s">
        <v>66</v>
      </c>
      <c r="C35" s="37"/>
      <c r="D35" s="28">
        <v>5.5</v>
      </c>
      <c r="E35" s="81">
        <f>C35*D35</f>
        <v>0</v>
      </c>
    </row>
    <row r="36" spans="1:5" ht="15.75" hidden="1" x14ac:dyDescent="0.25">
      <c r="A36" s="25"/>
      <c r="B36" s="27" t="s">
        <v>65</v>
      </c>
      <c r="C36" s="37"/>
      <c r="D36" s="28">
        <v>20</v>
      </c>
      <c r="E36" s="81">
        <f>C36*D36</f>
        <v>0</v>
      </c>
    </row>
    <row r="37" spans="1:5" ht="15.75" hidden="1" x14ac:dyDescent="0.25">
      <c r="A37" s="25"/>
      <c r="B37" s="27" t="s">
        <v>64</v>
      </c>
      <c r="C37" s="37"/>
      <c r="D37" s="28">
        <v>18</v>
      </c>
      <c r="E37" s="81">
        <f>C37*D37</f>
        <v>0</v>
      </c>
    </row>
    <row r="38" spans="1:5" ht="15.75" hidden="1" x14ac:dyDescent="0.25">
      <c r="A38" s="25"/>
      <c r="B38" s="27" t="s">
        <v>63</v>
      </c>
      <c r="C38" s="37"/>
      <c r="D38" s="28">
        <v>6</v>
      </c>
      <c r="E38" s="81">
        <f>C38*D38</f>
        <v>0</v>
      </c>
    </row>
    <row r="39" spans="1:5" ht="31.5" x14ac:dyDescent="0.25">
      <c r="A39" s="25"/>
      <c r="B39" s="27" t="s">
        <v>62</v>
      </c>
      <c r="C39" s="37">
        <v>250</v>
      </c>
      <c r="D39" s="28">
        <v>5</v>
      </c>
      <c r="E39" s="81">
        <f>C39*D39</f>
        <v>1250</v>
      </c>
    </row>
    <row r="40" spans="1:5" ht="15.75" hidden="1" x14ac:dyDescent="0.25">
      <c r="A40" s="25"/>
      <c r="B40" s="27" t="s">
        <v>61</v>
      </c>
      <c r="C40" s="37"/>
      <c r="D40" s="28">
        <v>17</v>
      </c>
      <c r="E40" s="81">
        <f>C40*D40</f>
        <v>0</v>
      </c>
    </row>
    <row r="41" spans="1:5" ht="15.75" hidden="1" x14ac:dyDescent="0.25">
      <c r="A41" s="25"/>
      <c r="B41" s="27" t="s">
        <v>60</v>
      </c>
      <c r="C41" s="37"/>
      <c r="D41" s="28">
        <v>12</v>
      </c>
      <c r="E41" s="81">
        <f>C41*D41</f>
        <v>0</v>
      </c>
    </row>
    <row r="42" spans="1:5" ht="15.75" hidden="1" x14ac:dyDescent="0.25">
      <c r="A42" s="25"/>
      <c r="B42" s="27" t="s">
        <v>59</v>
      </c>
      <c r="C42" s="37"/>
      <c r="D42" s="28">
        <v>15</v>
      </c>
      <c r="E42" s="81">
        <f>C42*D42</f>
        <v>0</v>
      </c>
    </row>
    <row r="43" spans="1:5" ht="15.75" hidden="1" x14ac:dyDescent="0.25">
      <c r="A43" s="25"/>
      <c r="B43" s="27" t="s">
        <v>58</v>
      </c>
      <c r="C43" s="37"/>
      <c r="D43" s="28">
        <v>45</v>
      </c>
      <c r="E43" s="81">
        <f>C43*D43</f>
        <v>0</v>
      </c>
    </row>
    <row r="44" spans="1:5" ht="15.75" hidden="1" x14ac:dyDescent="0.25">
      <c r="A44" s="25"/>
      <c r="B44" s="27" t="s">
        <v>57</v>
      </c>
      <c r="C44" s="37"/>
      <c r="D44" s="28">
        <v>85</v>
      </c>
      <c r="E44" s="81">
        <f>C44*D44</f>
        <v>0</v>
      </c>
    </row>
    <row r="45" spans="1:5" ht="15.75" hidden="1" x14ac:dyDescent="0.25">
      <c r="A45" s="25"/>
      <c r="B45" s="27" t="s">
        <v>56</v>
      </c>
      <c r="C45" s="37"/>
      <c r="D45" s="28">
        <v>9</v>
      </c>
      <c r="E45" s="81">
        <f>C45*D45</f>
        <v>0</v>
      </c>
    </row>
    <row r="46" spans="1:5" ht="15.75" hidden="1" x14ac:dyDescent="0.25">
      <c r="A46" s="25"/>
      <c r="B46" s="27" t="s">
        <v>55</v>
      </c>
      <c r="C46" s="37"/>
      <c r="D46" s="28">
        <v>15</v>
      </c>
      <c r="E46" s="81">
        <f>C46*D46</f>
        <v>0</v>
      </c>
    </row>
    <row r="47" spans="1:5" ht="31.5" hidden="1" x14ac:dyDescent="0.25">
      <c r="A47" s="25"/>
      <c r="B47" s="27" t="s">
        <v>54</v>
      </c>
      <c r="C47" s="37"/>
      <c r="D47" s="28">
        <v>5</v>
      </c>
      <c r="E47" s="81">
        <f>C47*D47</f>
        <v>0</v>
      </c>
    </row>
    <row r="48" spans="1:5" ht="15.75" hidden="1" x14ac:dyDescent="0.25">
      <c r="A48" s="25"/>
      <c r="B48" s="27" t="s">
        <v>53</v>
      </c>
      <c r="C48" s="37"/>
      <c r="D48" s="28">
        <v>25</v>
      </c>
      <c r="E48" s="81">
        <f>C48*D48</f>
        <v>0</v>
      </c>
    </row>
    <row r="49" spans="1:5" ht="15.75" hidden="1" x14ac:dyDescent="0.25">
      <c r="A49" s="25"/>
      <c r="B49" s="27" t="s">
        <v>52</v>
      </c>
      <c r="C49" s="37"/>
      <c r="D49" s="28">
        <v>70</v>
      </c>
      <c r="E49" s="81">
        <f>C49*D49</f>
        <v>0</v>
      </c>
    </row>
    <row r="50" spans="1:5" ht="15.75" hidden="1" x14ac:dyDescent="0.25">
      <c r="A50" s="25"/>
      <c r="B50" s="27" t="s">
        <v>51</v>
      </c>
      <c r="C50" s="37"/>
      <c r="D50" s="28">
        <v>64</v>
      </c>
      <c r="E50" s="81">
        <f>C50*D50</f>
        <v>0</v>
      </c>
    </row>
    <row r="51" spans="1:5" ht="15.75" hidden="1" x14ac:dyDescent="0.25">
      <c r="A51" s="25"/>
      <c r="B51" s="27" t="s">
        <v>50</v>
      </c>
      <c r="C51" s="37"/>
      <c r="D51" s="28">
        <v>85</v>
      </c>
      <c r="E51" s="81">
        <f>C51*D51</f>
        <v>0</v>
      </c>
    </row>
    <row r="52" spans="1:5" ht="15.75" hidden="1" x14ac:dyDescent="0.25">
      <c r="A52" s="25"/>
      <c r="B52" s="27" t="s">
        <v>49</v>
      </c>
      <c r="C52" s="37"/>
      <c r="D52" s="28">
        <v>13</v>
      </c>
      <c r="E52" s="81">
        <f>C52*D52</f>
        <v>0</v>
      </c>
    </row>
    <row r="53" spans="1:5" ht="31.5" hidden="1" x14ac:dyDescent="0.25">
      <c r="A53" s="25"/>
      <c r="B53" s="27" t="s">
        <v>48</v>
      </c>
      <c r="C53" s="37"/>
      <c r="D53" s="28">
        <v>65</v>
      </c>
      <c r="E53" s="81">
        <f>C53*D53</f>
        <v>0</v>
      </c>
    </row>
    <row r="54" spans="1:5" ht="15.75" x14ac:dyDescent="0.25">
      <c r="A54" s="25"/>
      <c r="B54" s="27" t="s">
        <v>47</v>
      </c>
      <c r="C54" s="37">
        <v>3</v>
      </c>
      <c r="D54" s="28">
        <v>500</v>
      </c>
      <c r="E54" s="81">
        <f>C54*D54</f>
        <v>1500</v>
      </c>
    </row>
    <row r="55" spans="1:5" ht="15.75" x14ac:dyDescent="0.25">
      <c r="A55" s="25"/>
      <c r="B55" s="27" t="s">
        <v>46</v>
      </c>
      <c r="C55" s="37">
        <v>4</v>
      </c>
      <c r="D55" s="28"/>
      <c r="E55" s="81">
        <f>C55*D55</f>
        <v>0</v>
      </c>
    </row>
    <row r="56" spans="1:5" ht="15.75" x14ac:dyDescent="0.25">
      <c r="A56" s="25"/>
      <c r="B56" s="82" t="s">
        <v>41</v>
      </c>
      <c r="C56" s="37">
        <v>10</v>
      </c>
      <c r="D56" s="28">
        <v>300</v>
      </c>
      <c r="E56" s="81">
        <f>C56*D56</f>
        <v>3000</v>
      </c>
    </row>
    <row r="57" spans="1:5" ht="47.25" x14ac:dyDescent="0.25">
      <c r="A57" s="25"/>
      <c r="B57" s="82" t="s">
        <v>45</v>
      </c>
      <c r="C57" s="37">
        <v>3</v>
      </c>
      <c r="D57" s="28">
        <v>1700</v>
      </c>
      <c r="E57" s="81">
        <f>ROUND(C57*D57,0)</f>
        <v>5100</v>
      </c>
    </row>
    <row r="58" spans="1:5" ht="15.75" hidden="1" x14ac:dyDescent="0.25">
      <c r="A58" s="25"/>
      <c r="B58" s="82" t="s">
        <v>44</v>
      </c>
      <c r="C58" s="37">
        <v>10</v>
      </c>
      <c r="D58" s="28"/>
      <c r="E58" s="81">
        <f>ROUND(C58*D58,0)</f>
        <v>0</v>
      </c>
    </row>
    <row r="59" spans="1:5" ht="31.5" hidden="1" x14ac:dyDescent="0.25">
      <c r="A59" s="25"/>
      <c r="B59" s="27" t="s">
        <v>43</v>
      </c>
      <c r="C59" s="78">
        <v>10</v>
      </c>
      <c r="D59" s="28"/>
      <c r="E59" s="81">
        <f>ROUND(C59*D59,0)</f>
        <v>0</v>
      </c>
    </row>
    <row r="60" spans="1:5" ht="15.75" hidden="1" x14ac:dyDescent="0.25">
      <c r="A60" s="25"/>
      <c r="B60" s="80" t="s">
        <v>42</v>
      </c>
      <c r="C60" s="79">
        <v>10</v>
      </c>
      <c r="D60" s="77"/>
      <c r="E60" s="23">
        <f>ROUND(C60*D60,0)</f>
        <v>0</v>
      </c>
    </row>
    <row r="61" spans="1:5" ht="15.75" hidden="1" x14ac:dyDescent="0.25">
      <c r="A61" s="25"/>
      <c r="B61" s="27" t="s">
        <v>41</v>
      </c>
      <c r="C61" s="78">
        <v>10</v>
      </c>
      <c r="D61" s="77"/>
      <c r="E61" s="23">
        <f>ROUND(C61*D61,0)</f>
        <v>0</v>
      </c>
    </row>
    <row r="62" spans="1:5" ht="20.25" x14ac:dyDescent="0.25">
      <c r="A62" s="76" t="s">
        <v>40</v>
      </c>
      <c r="B62" s="76"/>
      <c r="C62" s="19"/>
      <c r="D62" s="18"/>
      <c r="E62" s="17">
        <f>SUM(E12:E61)</f>
        <v>41446</v>
      </c>
    </row>
    <row r="63" spans="1:5" ht="15.75" x14ac:dyDescent="0.25">
      <c r="A63" s="74"/>
      <c r="B63" s="74"/>
      <c r="C63" s="74"/>
      <c r="D63" s="74"/>
      <c r="E63" s="75"/>
    </row>
    <row r="64" spans="1:5" ht="15.75" x14ac:dyDescent="0.25">
      <c r="A64" s="73" t="s">
        <v>39</v>
      </c>
      <c r="B64" s="72"/>
      <c r="C64" s="31">
        <v>1</v>
      </c>
      <c r="D64" s="25"/>
      <c r="E64" s="30"/>
    </row>
    <row r="65" spans="1:5" ht="31.5" x14ac:dyDescent="0.25">
      <c r="A65" s="25"/>
      <c r="B65" s="27" t="s">
        <v>38</v>
      </c>
      <c r="C65" s="25">
        <v>1</v>
      </c>
      <c r="D65" s="28">
        <v>1200</v>
      </c>
      <c r="E65" s="23">
        <f>ROUND(C65*D65,0)</f>
        <v>1200</v>
      </c>
    </row>
    <row r="66" spans="1:5" ht="31.5" x14ac:dyDescent="0.25">
      <c r="A66" s="25"/>
      <c r="B66" s="27" t="s">
        <v>37</v>
      </c>
      <c r="C66" s="25">
        <v>12</v>
      </c>
      <c r="D66" s="24">
        <v>900</v>
      </c>
      <c r="E66" s="23">
        <f>ROUND(C66*D66,0)</f>
        <v>10800</v>
      </c>
    </row>
    <row r="67" spans="1:5" ht="31.5" x14ac:dyDescent="0.25">
      <c r="A67" s="25"/>
      <c r="B67" s="27" t="s">
        <v>36</v>
      </c>
      <c r="C67" s="25">
        <v>6</v>
      </c>
      <c r="D67" s="24">
        <v>2600</v>
      </c>
      <c r="E67" s="23">
        <f>ROUND(C67*D67,0)</f>
        <v>15600</v>
      </c>
    </row>
    <row r="68" spans="1:5" ht="31.5" hidden="1" x14ac:dyDescent="0.25">
      <c r="A68" s="25"/>
      <c r="B68" s="29" t="s">
        <v>35</v>
      </c>
      <c r="C68" s="37"/>
      <c r="D68" s="36">
        <v>150</v>
      </c>
      <c r="E68" s="23">
        <f>ROUND(C68*D68,0)</f>
        <v>0</v>
      </c>
    </row>
    <row r="69" spans="1:5" ht="31.5" x14ac:dyDescent="0.25">
      <c r="A69" s="25"/>
      <c r="B69" s="29" t="s">
        <v>34</v>
      </c>
      <c r="C69" s="25">
        <v>12</v>
      </c>
      <c r="D69" s="28">
        <v>300</v>
      </c>
      <c r="E69" s="23">
        <f>ROUND(C69*D69,0)</f>
        <v>3600</v>
      </c>
    </row>
    <row r="70" spans="1:5" ht="31.5" hidden="1" x14ac:dyDescent="0.25">
      <c r="A70" s="25"/>
      <c r="B70" s="71" t="s">
        <v>33</v>
      </c>
      <c r="C70" s="70">
        <v>12</v>
      </c>
      <c r="D70" s="70"/>
      <c r="E70" s="23">
        <f>ROUND(C70*D70,0)</f>
        <v>0</v>
      </c>
    </row>
    <row r="71" spans="1:5" ht="15.75" x14ac:dyDescent="0.25">
      <c r="A71" s="67"/>
      <c r="B71" s="69" t="s">
        <v>32</v>
      </c>
      <c r="C71" s="67">
        <v>6</v>
      </c>
      <c r="D71" s="68">
        <v>3758</v>
      </c>
      <c r="E71" s="23">
        <f>ROUND(C71*D71,0)</f>
        <v>22548</v>
      </c>
    </row>
    <row r="72" spans="1:5" ht="47.25" x14ac:dyDescent="0.25">
      <c r="A72" s="67"/>
      <c r="B72" s="29" t="s">
        <v>31</v>
      </c>
      <c r="C72" s="37">
        <v>24</v>
      </c>
      <c r="D72" s="66">
        <v>100</v>
      </c>
      <c r="E72" s="23">
        <f>ROUND(C72*D72,0)</f>
        <v>2400</v>
      </c>
    </row>
    <row r="73" spans="1:5" ht="47.25" hidden="1" x14ac:dyDescent="0.25">
      <c r="A73" s="67"/>
      <c r="B73" s="29" t="s">
        <v>30</v>
      </c>
      <c r="C73" s="37"/>
      <c r="D73" s="66">
        <v>2300</v>
      </c>
      <c r="E73" s="23">
        <f>ROUND(C73*D73,0)</f>
        <v>0</v>
      </c>
    </row>
    <row r="74" spans="1:5" ht="47.25" hidden="1" x14ac:dyDescent="0.25">
      <c r="A74" s="67"/>
      <c r="B74" s="29" t="s">
        <v>29</v>
      </c>
      <c r="C74" s="37">
        <v>1</v>
      </c>
      <c r="D74" s="66"/>
      <c r="E74" s="23">
        <f>ROUND(C74*D74,0)</f>
        <v>0</v>
      </c>
    </row>
    <row r="75" spans="1:5" ht="47.25" hidden="1" x14ac:dyDescent="0.25">
      <c r="A75" s="67"/>
      <c r="B75" s="29" t="s">
        <v>28</v>
      </c>
      <c r="C75" s="37">
        <v>2</v>
      </c>
      <c r="D75" s="66"/>
      <c r="E75" s="23">
        <f>ROUND(C75*D75,0)</f>
        <v>0</v>
      </c>
    </row>
    <row r="76" spans="1:5" ht="31.5" hidden="1" x14ac:dyDescent="0.25">
      <c r="A76" s="67"/>
      <c r="B76" s="29" t="s">
        <v>27</v>
      </c>
      <c r="C76" s="37">
        <v>1</v>
      </c>
      <c r="D76" s="66"/>
      <c r="E76" s="23">
        <f>ROUND(C76*D76,0)</f>
        <v>0</v>
      </c>
    </row>
    <row r="77" spans="1:5" ht="15.75" x14ac:dyDescent="0.25">
      <c r="A77" s="22" t="s">
        <v>26</v>
      </c>
      <c r="B77" s="22"/>
      <c r="C77" s="21"/>
      <c r="D77" s="21"/>
      <c r="E77" s="17">
        <f>SUM(E65:E76)</f>
        <v>56148</v>
      </c>
    </row>
    <row r="78" spans="1:5" ht="15.75" x14ac:dyDescent="0.25">
      <c r="A78" s="65"/>
      <c r="B78" s="61"/>
      <c r="C78" s="61"/>
      <c r="D78" s="61"/>
      <c r="E78" s="64"/>
    </row>
    <row r="79" spans="1:5" ht="15.75" x14ac:dyDescent="0.25">
      <c r="A79" s="63" t="s">
        <v>25</v>
      </c>
      <c r="B79" s="27"/>
      <c r="C79" s="27"/>
      <c r="D79" s="27"/>
      <c r="E79" s="62"/>
    </row>
    <row r="80" spans="1:5" ht="15.75" hidden="1" x14ac:dyDescent="0.25">
      <c r="A80" s="60"/>
      <c r="B80" s="59" t="s">
        <v>24</v>
      </c>
      <c r="C80" s="58"/>
      <c r="D80" s="57" t="e">
        <f>E80/C80</f>
        <v>#DIV/0!</v>
      </c>
      <c r="E80" s="56"/>
    </row>
    <row r="81" spans="1:5" ht="42" x14ac:dyDescent="0.25">
      <c r="A81" s="55"/>
      <c r="B81" s="54" t="s">
        <v>23</v>
      </c>
      <c r="C81" s="25">
        <v>3</v>
      </c>
      <c r="D81" s="24">
        <v>4335.33</v>
      </c>
      <c r="E81" s="23">
        <f>ROUND(C81*D81,0)</f>
        <v>13006</v>
      </c>
    </row>
    <row r="82" spans="1:5" ht="15.75" x14ac:dyDescent="0.25">
      <c r="A82" s="22" t="s">
        <v>22</v>
      </c>
      <c r="B82" s="22"/>
      <c r="C82" s="21"/>
      <c r="D82" s="21"/>
      <c r="E82" s="17">
        <f>E80+E81</f>
        <v>13006</v>
      </c>
    </row>
    <row r="83" spans="1:5" ht="15.75" x14ac:dyDescent="0.25">
      <c r="A83" s="15"/>
      <c r="B83" s="15"/>
      <c r="C83" s="14"/>
      <c r="D83" s="14"/>
      <c r="E83" s="47"/>
    </row>
    <row r="84" spans="1:5" ht="15.75" x14ac:dyDescent="0.25">
      <c r="A84" s="53" t="s">
        <v>21</v>
      </c>
      <c r="B84" s="45"/>
      <c r="C84" s="25"/>
      <c r="D84" s="25"/>
      <c r="E84" s="44"/>
    </row>
    <row r="85" spans="1:5" ht="15.75" x14ac:dyDescent="0.25">
      <c r="A85" s="52"/>
      <c r="B85" s="51" t="s">
        <v>20</v>
      </c>
      <c r="C85" s="50">
        <v>1</v>
      </c>
      <c r="D85" s="49">
        <v>12241</v>
      </c>
      <c r="E85" s="48">
        <f>ROUND(C85*D85,0)</f>
        <v>12241</v>
      </c>
    </row>
    <row r="86" spans="1:5" ht="15.75" x14ac:dyDescent="0.25">
      <c r="A86" s="22" t="s">
        <v>19</v>
      </c>
      <c r="B86" s="22"/>
      <c r="C86" s="21"/>
      <c r="D86" s="21"/>
      <c r="E86" s="17">
        <f>SUM(E85)</f>
        <v>12241</v>
      </c>
    </row>
    <row r="87" spans="1:5" ht="15.75" x14ac:dyDescent="0.25">
      <c r="A87" s="15"/>
      <c r="B87" s="15"/>
      <c r="C87" s="14"/>
      <c r="D87" s="14"/>
      <c r="E87" s="47"/>
    </row>
    <row r="88" spans="1:5" ht="15.75" x14ac:dyDescent="0.25">
      <c r="A88" s="46" t="s">
        <v>18</v>
      </c>
      <c r="B88" s="45"/>
      <c r="C88" s="25"/>
      <c r="D88" s="25"/>
      <c r="E88" s="44"/>
    </row>
    <row r="89" spans="1:5" ht="47.25" x14ac:dyDescent="0.25">
      <c r="A89" s="38" t="s">
        <v>17</v>
      </c>
      <c r="B89" s="29" t="s">
        <v>16</v>
      </c>
      <c r="C89" s="37">
        <v>6</v>
      </c>
      <c r="D89" s="36">
        <f>E89/C89</f>
        <v>5355</v>
      </c>
      <c r="E89" s="35">
        <v>32130</v>
      </c>
    </row>
    <row r="90" spans="1:5" ht="63" x14ac:dyDescent="0.25">
      <c r="A90" s="43" t="s">
        <v>15</v>
      </c>
      <c r="B90" s="42" t="s">
        <v>14</v>
      </c>
      <c r="C90" s="41">
        <v>12</v>
      </c>
      <c r="D90" s="40">
        <f>E90/C90</f>
        <v>293.91666666666669</v>
      </c>
      <c r="E90" s="39">
        <v>3527</v>
      </c>
    </row>
    <row r="91" spans="1:5" ht="63" x14ac:dyDescent="0.25">
      <c r="A91" s="38" t="s">
        <v>13</v>
      </c>
      <c r="B91" s="29" t="s">
        <v>12</v>
      </c>
      <c r="C91" s="37">
        <v>12</v>
      </c>
      <c r="D91" s="36">
        <f>E91/C91</f>
        <v>2839.6666666666665</v>
      </c>
      <c r="E91" s="35">
        <v>34076</v>
      </c>
    </row>
    <row r="92" spans="1:5" ht="47.25" x14ac:dyDescent="0.25">
      <c r="A92" s="38" t="s">
        <v>11</v>
      </c>
      <c r="B92" s="29" t="s">
        <v>10</v>
      </c>
      <c r="C92" s="37">
        <v>6</v>
      </c>
      <c r="D92" s="36">
        <f>E92/C92</f>
        <v>1529.3333333333333</v>
      </c>
      <c r="E92" s="35">
        <v>9176</v>
      </c>
    </row>
    <row r="93" spans="1:5" ht="15.75" x14ac:dyDescent="0.25">
      <c r="A93" s="22" t="s">
        <v>9</v>
      </c>
      <c r="B93" s="22"/>
      <c r="C93" s="21"/>
      <c r="D93" s="21"/>
      <c r="E93" s="34">
        <f>SUM(E89:E92)</f>
        <v>78909</v>
      </c>
    </row>
    <row r="94" spans="1:5" ht="20.25" x14ac:dyDescent="0.25">
      <c r="A94" s="15"/>
      <c r="B94" s="15"/>
      <c r="C94" s="2"/>
      <c r="E94" s="13"/>
    </row>
    <row r="95" spans="1:5" ht="47.25" x14ac:dyDescent="0.25">
      <c r="A95" s="33">
        <v>2282</v>
      </c>
      <c r="B95" s="32" t="s">
        <v>8</v>
      </c>
      <c r="C95" s="11"/>
      <c r="D95" s="10"/>
      <c r="E95" s="30"/>
    </row>
    <row r="96" spans="1:5" ht="31.5" x14ac:dyDescent="0.25">
      <c r="A96" s="25"/>
      <c r="B96" s="27" t="s">
        <v>7</v>
      </c>
      <c r="C96" s="25">
        <v>1</v>
      </c>
      <c r="D96" s="28">
        <v>1062</v>
      </c>
      <c r="E96" s="23">
        <f>ROUND(C96*D96,0)</f>
        <v>1062</v>
      </c>
    </row>
    <row r="97" spans="1:5" ht="31.5" hidden="1" x14ac:dyDescent="0.25">
      <c r="A97" s="25"/>
      <c r="B97" s="29" t="s">
        <v>6</v>
      </c>
      <c r="C97" s="25">
        <v>0</v>
      </c>
      <c r="D97" s="28">
        <v>11000</v>
      </c>
      <c r="E97" s="23">
        <f>ROUND(C97*D97,0)</f>
        <v>0</v>
      </c>
    </row>
    <row r="98" spans="1:5" ht="15.75" hidden="1" x14ac:dyDescent="0.25">
      <c r="A98" s="25"/>
      <c r="B98" s="27" t="s">
        <v>5</v>
      </c>
      <c r="C98" s="25">
        <v>0</v>
      </c>
      <c r="D98" s="24">
        <v>3000</v>
      </c>
      <c r="E98" s="23">
        <f>ROUND(C98*D98,0)</f>
        <v>0</v>
      </c>
    </row>
    <row r="99" spans="1:5" ht="15.75" hidden="1" x14ac:dyDescent="0.25">
      <c r="A99" s="25"/>
      <c r="B99" s="27" t="s">
        <v>4</v>
      </c>
      <c r="C99" s="25">
        <v>0</v>
      </c>
      <c r="D99" s="24">
        <v>1200</v>
      </c>
      <c r="E99" s="23">
        <f>ROUND(C99*D99,0)</f>
        <v>0</v>
      </c>
    </row>
    <row r="100" spans="1:5" ht="20.25" x14ac:dyDescent="0.25">
      <c r="A100" s="22" t="s">
        <v>3</v>
      </c>
      <c r="B100" s="22"/>
      <c r="C100" s="19"/>
      <c r="D100" s="18"/>
      <c r="E100" s="17">
        <f>SUM(E96:E99)</f>
        <v>1062</v>
      </c>
    </row>
    <row r="101" spans="1:5" ht="20.25" x14ac:dyDescent="0.25">
      <c r="A101" s="15"/>
      <c r="B101" s="15"/>
      <c r="C101" s="2"/>
      <c r="E101" s="13"/>
    </row>
    <row r="102" spans="1:5" ht="20.25" x14ac:dyDescent="0.25">
      <c r="A102" s="12" t="s">
        <v>2</v>
      </c>
      <c r="B102" s="12"/>
      <c r="C102" s="11"/>
      <c r="D102" s="10"/>
      <c r="E102" s="9">
        <f>E93+E82+E77+E62+E9+E8+E100+E86</f>
        <v>6428421</v>
      </c>
    </row>
    <row r="103" spans="1:5" ht="20.25" x14ac:dyDescent="0.25">
      <c r="A103" s="8"/>
      <c r="B103" s="8"/>
      <c r="C103" s="2"/>
      <c r="D103" s="7"/>
      <c r="E103" s="3"/>
    </row>
    <row r="104" spans="1:5" ht="20.25" x14ac:dyDescent="0.25">
      <c r="A104" s="6" t="s">
        <v>104</v>
      </c>
      <c r="C104" s="2"/>
      <c r="E104" s="4" t="s">
        <v>105</v>
      </c>
    </row>
    <row r="105" spans="1:5" ht="20.25" x14ac:dyDescent="0.25">
      <c r="B105" s="6"/>
      <c r="C105" s="2"/>
      <c r="E105" s="3"/>
    </row>
    <row r="106" spans="1:5" ht="20.25" x14ac:dyDescent="0.25">
      <c r="A106" s="6" t="s">
        <v>1</v>
      </c>
      <c r="C106" s="2"/>
      <c r="E106" s="4" t="s">
        <v>0</v>
      </c>
    </row>
    <row r="107" spans="1:5" ht="20.25" x14ac:dyDescent="0.25">
      <c r="C107" s="2"/>
      <c r="E107" s="3"/>
    </row>
    <row r="108" spans="1:5" ht="20.25" x14ac:dyDescent="0.25">
      <c r="C108" s="2"/>
      <c r="E108" s="3"/>
    </row>
    <row r="109" spans="1:5" ht="20.25" x14ac:dyDescent="0.25">
      <c r="C109" s="2"/>
      <c r="E109" s="3"/>
    </row>
    <row r="110" spans="1:5" ht="20.25" x14ac:dyDescent="0.25">
      <c r="C110" s="2"/>
      <c r="E110" s="3"/>
    </row>
    <row r="111" spans="1:5" ht="20.25" x14ac:dyDescent="0.25">
      <c r="C111" s="2"/>
      <c r="E111" s="3"/>
    </row>
    <row r="112" spans="1:5" ht="20.25" x14ac:dyDescent="0.25">
      <c r="C112" s="2"/>
      <c r="E112" s="3"/>
    </row>
    <row r="113" spans="3:5" ht="20.25" x14ac:dyDescent="0.25">
      <c r="C113" s="2"/>
      <c r="E113" s="3"/>
    </row>
    <row r="114" spans="3:5" ht="20.25" x14ac:dyDescent="0.25">
      <c r="C114" s="2"/>
      <c r="E114" s="3"/>
    </row>
    <row r="115" spans="3:5" ht="20.25" x14ac:dyDescent="0.25">
      <c r="C115" s="2"/>
      <c r="E115" s="3"/>
    </row>
    <row r="116" spans="3:5" ht="20.25" x14ac:dyDescent="0.25">
      <c r="C116" s="2"/>
      <c r="E116" s="3"/>
    </row>
    <row r="117" spans="3:5" ht="20.25" x14ac:dyDescent="0.25">
      <c r="C117" s="2"/>
    </row>
    <row r="118" spans="3:5" ht="20.25" x14ac:dyDescent="0.25">
      <c r="C118" s="2"/>
    </row>
    <row r="119" spans="3:5" ht="20.25" x14ac:dyDescent="0.25">
      <c r="C119" s="2"/>
    </row>
    <row r="120" spans="3:5" ht="20.25" x14ac:dyDescent="0.25">
      <c r="C120" s="2"/>
    </row>
    <row r="121" spans="3:5" ht="20.25" x14ac:dyDescent="0.25">
      <c r="C121" s="2"/>
    </row>
    <row r="122" spans="3:5" ht="20.25" x14ac:dyDescent="0.25">
      <c r="C122" s="2"/>
    </row>
    <row r="123" spans="3:5" ht="20.25" x14ac:dyDescent="0.25">
      <c r="C123" s="2"/>
    </row>
    <row r="124" spans="3:5" ht="20.25" x14ac:dyDescent="0.25">
      <c r="C124" s="2"/>
    </row>
    <row r="125" spans="3:5" ht="20.25" x14ac:dyDescent="0.25">
      <c r="C125" s="2"/>
    </row>
    <row r="126" spans="3:5" ht="20.25" x14ac:dyDescent="0.25">
      <c r="C126" s="2"/>
    </row>
    <row r="127" spans="3:5" ht="20.25" x14ac:dyDescent="0.25">
      <c r="C127" s="2"/>
    </row>
    <row r="128" spans="3:5" ht="20.25" x14ac:dyDescent="0.25">
      <c r="C128" s="2"/>
    </row>
    <row r="129" spans="3:3" ht="20.25" x14ac:dyDescent="0.25">
      <c r="C129" s="2"/>
    </row>
    <row r="130" spans="3:3" ht="20.25" x14ac:dyDescent="0.25">
      <c r="C130" s="2"/>
    </row>
    <row r="131" spans="3:3" ht="20.25" x14ac:dyDescent="0.25">
      <c r="C131" s="2"/>
    </row>
    <row r="132" spans="3:3" ht="20.25" x14ac:dyDescent="0.25">
      <c r="C132" s="2"/>
    </row>
    <row r="133" spans="3:3" ht="20.25" x14ac:dyDescent="0.25">
      <c r="C133" s="2"/>
    </row>
    <row r="134" spans="3:3" ht="20.25" x14ac:dyDescent="0.25">
      <c r="C134" s="2"/>
    </row>
    <row r="135" spans="3:3" ht="20.25" x14ac:dyDescent="0.25">
      <c r="C135" s="2"/>
    </row>
    <row r="136" spans="3:3" ht="20.25" x14ac:dyDescent="0.25">
      <c r="C136" s="2"/>
    </row>
    <row r="137" spans="3:3" ht="20.25" x14ac:dyDescent="0.25">
      <c r="C137" s="2"/>
    </row>
    <row r="138" spans="3:3" ht="20.25" x14ac:dyDescent="0.25">
      <c r="C138" s="2"/>
    </row>
    <row r="139" spans="3:3" ht="20.25" x14ac:dyDescent="0.25">
      <c r="C139" s="2"/>
    </row>
    <row r="140" spans="3:3" ht="20.25" x14ac:dyDescent="0.25">
      <c r="C140" s="2"/>
    </row>
    <row r="141" spans="3:3" ht="20.25" x14ac:dyDescent="0.25">
      <c r="C141" s="2"/>
    </row>
    <row r="142" spans="3:3" ht="20.25" x14ac:dyDescent="0.25">
      <c r="C142" s="2"/>
    </row>
    <row r="143" spans="3:3" ht="20.25" x14ac:dyDescent="0.25">
      <c r="C143" s="2"/>
    </row>
    <row r="144" spans="3:3" ht="20.25" x14ac:dyDescent="0.25">
      <c r="C144" s="2"/>
    </row>
    <row r="145" spans="3:3" ht="20.25" x14ac:dyDescent="0.25">
      <c r="C145" s="2"/>
    </row>
    <row r="146" spans="3:3" ht="20.25" x14ac:dyDescent="0.25">
      <c r="C146" s="2"/>
    </row>
    <row r="147" spans="3:3" ht="20.25" x14ac:dyDescent="0.25">
      <c r="C147" s="2"/>
    </row>
    <row r="148" spans="3:3" ht="20.25" x14ac:dyDescent="0.25">
      <c r="C148" s="2"/>
    </row>
    <row r="149" spans="3:3" ht="20.25" x14ac:dyDescent="0.25">
      <c r="C149" s="2"/>
    </row>
    <row r="150" spans="3:3" ht="20.25" x14ac:dyDescent="0.25">
      <c r="C150" s="2"/>
    </row>
    <row r="151" spans="3:3" ht="20.25" x14ac:dyDescent="0.25">
      <c r="C151" s="2"/>
    </row>
    <row r="152" spans="3:3" ht="20.25" x14ac:dyDescent="0.25">
      <c r="C152" s="2"/>
    </row>
    <row r="153" spans="3:3" ht="20.25" x14ac:dyDescent="0.25">
      <c r="C153" s="2"/>
    </row>
    <row r="154" spans="3:3" ht="20.25" x14ac:dyDescent="0.25">
      <c r="C154" s="2"/>
    </row>
    <row r="155" spans="3:3" ht="20.25" x14ac:dyDescent="0.25">
      <c r="C155" s="2"/>
    </row>
    <row r="156" spans="3:3" ht="20.25" x14ac:dyDescent="0.25">
      <c r="C156" s="2"/>
    </row>
    <row r="157" spans="3:3" ht="20.25" x14ac:dyDescent="0.25">
      <c r="C157" s="2"/>
    </row>
    <row r="158" spans="3:3" ht="20.25" x14ac:dyDescent="0.25">
      <c r="C158" s="2"/>
    </row>
    <row r="159" spans="3:3" ht="20.25" x14ac:dyDescent="0.25">
      <c r="C159" s="2"/>
    </row>
    <row r="160" spans="3:3" ht="20.25" x14ac:dyDescent="0.25">
      <c r="C160" s="2"/>
    </row>
    <row r="161" spans="3:3" ht="20.25" x14ac:dyDescent="0.25">
      <c r="C161" s="2"/>
    </row>
    <row r="162" spans="3:3" ht="20.25" x14ac:dyDescent="0.25">
      <c r="C162" s="2"/>
    </row>
    <row r="163" spans="3:3" ht="20.25" x14ac:dyDescent="0.25">
      <c r="C163" s="2"/>
    </row>
    <row r="164" spans="3:3" ht="20.25" x14ac:dyDescent="0.25">
      <c r="C164" s="2"/>
    </row>
    <row r="165" spans="3:3" ht="20.25" x14ac:dyDescent="0.25">
      <c r="C165" s="2"/>
    </row>
    <row r="166" spans="3:3" ht="20.25" x14ac:dyDescent="0.25">
      <c r="C166" s="2"/>
    </row>
    <row r="167" spans="3:3" ht="20.25" x14ac:dyDescent="0.25">
      <c r="C167" s="2"/>
    </row>
    <row r="168" spans="3:3" ht="20.25" x14ac:dyDescent="0.25">
      <c r="C168" s="2"/>
    </row>
    <row r="169" spans="3:3" ht="20.25" x14ac:dyDescent="0.25">
      <c r="C169" s="2"/>
    </row>
    <row r="170" spans="3:3" ht="20.25" x14ac:dyDescent="0.25">
      <c r="C170" s="2"/>
    </row>
    <row r="171" spans="3:3" ht="20.25" x14ac:dyDescent="0.25">
      <c r="C171" s="2"/>
    </row>
    <row r="172" spans="3:3" ht="20.25" x14ac:dyDescent="0.25">
      <c r="C172" s="2"/>
    </row>
    <row r="173" spans="3:3" ht="20.25" x14ac:dyDescent="0.25">
      <c r="C173" s="2"/>
    </row>
    <row r="174" spans="3:3" ht="20.25" x14ac:dyDescent="0.25">
      <c r="C174" s="2"/>
    </row>
    <row r="175" spans="3:3" ht="20.25" x14ac:dyDescent="0.25">
      <c r="C175" s="2"/>
    </row>
    <row r="176" spans="3:3" ht="20.25" x14ac:dyDescent="0.25">
      <c r="C176" s="2"/>
    </row>
    <row r="177" spans="3:3" ht="20.25" x14ac:dyDescent="0.25">
      <c r="C177" s="2"/>
    </row>
    <row r="178" spans="3:3" ht="20.25" x14ac:dyDescent="0.25">
      <c r="C178" s="2"/>
    </row>
    <row r="179" spans="3:3" ht="20.25" x14ac:dyDescent="0.25">
      <c r="C179" s="2"/>
    </row>
    <row r="180" spans="3:3" ht="20.25" x14ac:dyDescent="0.25">
      <c r="C180" s="2"/>
    </row>
    <row r="181" spans="3:3" ht="20.25" x14ac:dyDescent="0.25">
      <c r="C181" s="2"/>
    </row>
    <row r="182" spans="3:3" ht="20.25" x14ac:dyDescent="0.25">
      <c r="C182" s="2"/>
    </row>
    <row r="183" spans="3:3" ht="20.25" x14ac:dyDescent="0.25">
      <c r="C183" s="2"/>
    </row>
    <row r="184" spans="3:3" ht="20.25" x14ac:dyDescent="0.25">
      <c r="C184" s="2"/>
    </row>
    <row r="185" spans="3:3" ht="20.25" x14ac:dyDescent="0.25">
      <c r="C185" s="2"/>
    </row>
    <row r="186" spans="3:3" ht="20.25" x14ac:dyDescent="0.25">
      <c r="C186" s="2"/>
    </row>
    <row r="187" spans="3:3" ht="20.25" x14ac:dyDescent="0.25">
      <c r="C187" s="2"/>
    </row>
    <row r="188" spans="3:3" ht="20.25" x14ac:dyDescent="0.25">
      <c r="C188" s="2"/>
    </row>
    <row r="189" spans="3:3" ht="20.25" x14ac:dyDescent="0.25">
      <c r="C189" s="2"/>
    </row>
    <row r="190" spans="3:3" ht="20.25" x14ac:dyDescent="0.25">
      <c r="C190" s="2"/>
    </row>
    <row r="191" spans="3:3" ht="20.25" x14ac:dyDescent="0.25">
      <c r="C191" s="2"/>
    </row>
    <row r="192" spans="3:3" ht="20.25" x14ac:dyDescent="0.25">
      <c r="C192" s="2"/>
    </row>
    <row r="193" spans="3:3" ht="20.25" x14ac:dyDescent="0.25">
      <c r="C193" s="2"/>
    </row>
    <row r="194" spans="3:3" ht="20.25" x14ac:dyDescent="0.25">
      <c r="C194" s="2"/>
    </row>
    <row r="195" spans="3:3" ht="20.25" x14ac:dyDescent="0.25">
      <c r="C195" s="2"/>
    </row>
    <row r="196" spans="3:3" ht="20.25" x14ac:dyDescent="0.25">
      <c r="C196" s="2"/>
    </row>
    <row r="197" spans="3:3" ht="20.25" x14ac:dyDescent="0.25">
      <c r="C197" s="2"/>
    </row>
    <row r="198" spans="3:3" ht="20.25" x14ac:dyDescent="0.25">
      <c r="C198" s="2"/>
    </row>
    <row r="199" spans="3:3" ht="20.25" x14ac:dyDescent="0.25">
      <c r="C199" s="2"/>
    </row>
    <row r="200" spans="3:3" ht="20.25" x14ac:dyDescent="0.25">
      <c r="C200" s="2"/>
    </row>
    <row r="201" spans="3:3" ht="20.25" x14ac:dyDescent="0.25">
      <c r="C201" s="2"/>
    </row>
    <row r="202" spans="3:3" ht="20.25" x14ac:dyDescent="0.25">
      <c r="C202" s="2"/>
    </row>
    <row r="203" spans="3:3" ht="20.25" x14ac:dyDescent="0.25">
      <c r="C203" s="2"/>
    </row>
    <row r="204" spans="3:3" ht="20.25" x14ac:dyDescent="0.25">
      <c r="C204" s="2"/>
    </row>
    <row r="205" spans="3:3" ht="20.25" x14ac:dyDescent="0.25">
      <c r="C205" s="2"/>
    </row>
    <row r="206" spans="3:3" ht="20.25" x14ac:dyDescent="0.25">
      <c r="C206" s="2"/>
    </row>
    <row r="207" spans="3:3" ht="20.25" x14ac:dyDescent="0.25">
      <c r="C207" s="2"/>
    </row>
    <row r="208" spans="3:3" ht="20.25" x14ac:dyDescent="0.25">
      <c r="C208" s="2"/>
    </row>
    <row r="209" spans="3:3" ht="20.25" x14ac:dyDescent="0.25">
      <c r="C209" s="2"/>
    </row>
    <row r="210" spans="3:3" ht="20.25" x14ac:dyDescent="0.25">
      <c r="C210" s="2"/>
    </row>
    <row r="211" spans="3:3" ht="20.25" x14ac:dyDescent="0.25">
      <c r="C211" s="2"/>
    </row>
    <row r="212" spans="3:3" ht="20.25" x14ac:dyDescent="0.25">
      <c r="C212" s="2"/>
    </row>
    <row r="213" spans="3:3" ht="20.25" x14ac:dyDescent="0.25">
      <c r="C213" s="2"/>
    </row>
    <row r="214" spans="3:3" ht="20.25" x14ac:dyDescent="0.25">
      <c r="C214" s="2"/>
    </row>
    <row r="215" spans="3:3" ht="20.25" x14ac:dyDescent="0.25">
      <c r="C215" s="2"/>
    </row>
    <row r="216" spans="3:3" ht="20.25" x14ac:dyDescent="0.25">
      <c r="C216" s="2"/>
    </row>
    <row r="217" spans="3:3" ht="20.25" x14ac:dyDescent="0.25">
      <c r="C217" s="2"/>
    </row>
    <row r="218" spans="3:3" ht="20.25" x14ac:dyDescent="0.25">
      <c r="C218" s="2"/>
    </row>
    <row r="219" spans="3:3" ht="20.25" x14ac:dyDescent="0.25">
      <c r="C219" s="2"/>
    </row>
    <row r="220" spans="3:3" ht="20.25" x14ac:dyDescent="0.25">
      <c r="C220" s="2"/>
    </row>
    <row r="221" spans="3:3" ht="20.25" x14ac:dyDescent="0.25">
      <c r="C221" s="2"/>
    </row>
    <row r="222" spans="3:3" ht="20.25" x14ac:dyDescent="0.25">
      <c r="C222" s="2"/>
    </row>
    <row r="223" spans="3:3" ht="20.25" x14ac:dyDescent="0.25">
      <c r="C223" s="2"/>
    </row>
    <row r="224" spans="3:3" ht="20.25" x14ac:dyDescent="0.25">
      <c r="C224" s="2"/>
    </row>
    <row r="225" spans="3:3" ht="20.25" x14ac:dyDescent="0.25">
      <c r="C225" s="2"/>
    </row>
    <row r="226" spans="3:3" ht="20.25" x14ac:dyDescent="0.25">
      <c r="C226" s="2"/>
    </row>
    <row r="227" spans="3:3" ht="20.25" x14ac:dyDescent="0.25">
      <c r="C227" s="2"/>
    </row>
    <row r="228" spans="3:3" ht="20.25" x14ac:dyDescent="0.25">
      <c r="C228" s="2"/>
    </row>
    <row r="229" spans="3:3" ht="20.25" x14ac:dyDescent="0.25">
      <c r="C229" s="2"/>
    </row>
    <row r="230" spans="3:3" ht="20.25" x14ac:dyDescent="0.25">
      <c r="C230" s="2"/>
    </row>
    <row r="231" spans="3:3" ht="20.25" x14ac:dyDescent="0.25">
      <c r="C231" s="2"/>
    </row>
    <row r="232" spans="3:3" ht="20.25" x14ac:dyDescent="0.25">
      <c r="C232" s="2"/>
    </row>
    <row r="233" spans="3:3" ht="20.25" x14ac:dyDescent="0.25">
      <c r="C233" s="2"/>
    </row>
    <row r="234" spans="3:3" ht="20.25" x14ac:dyDescent="0.25">
      <c r="C234" s="2"/>
    </row>
    <row r="235" spans="3:3" ht="20.25" x14ac:dyDescent="0.25">
      <c r="C235" s="2"/>
    </row>
    <row r="236" spans="3:3" ht="20.25" x14ac:dyDescent="0.25">
      <c r="C236" s="2"/>
    </row>
    <row r="237" spans="3:3" ht="20.25" x14ac:dyDescent="0.25">
      <c r="C237" s="2"/>
    </row>
    <row r="238" spans="3:3" ht="20.25" x14ac:dyDescent="0.25">
      <c r="C238" s="2"/>
    </row>
    <row r="239" spans="3:3" ht="20.25" x14ac:dyDescent="0.25">
      <c r="C239" s="2"/>
    </row>
    <row r="240" spans="3:3" ht="20.25" x14ac:dyDescent="0.25">
      <c r="C240" s="2"/>
    </row>
    <row r="241" spans="3:3" ht="20.25" x14ac:dyDescent="0.25">
      <c r="C241" s="2"/>
    </row>
    <row r="242" spans="3:3" ht="20.25" x14ac:dyDescent="0.25">
      <c r="C242" s="2"/>
    </row>
    <row r="243" spans="3:3" ht="20.25" x14ac:dyDescent="0.25">
      <c r="C243" s="2"/>
    </row>
    <row r="244" spans="3:3" ht="20.25" x14ac:dyDescent="0.25">
      <c r="C244" s="2"/>
    </row>
    <row r="245" spans="3:3" ht="20.25" x14ac:dyDescent="0.25">
      <c r="C245" s="2"/>
    </row>
    <row r="246" spans="3:3" ht="20.25" x14ac:dyDescent="0.25">
      <c r="C246" s="2"/>
    </row>
    <row r="247" spans="3:3" ht="20.25" x14ac:dyDescent="0.25">
      <c r="C247" s="2"/>
    </row>
    <row r="248" spans="3:3" ht="20.25" x14ac:dyDescent="0.25">
      <c r="C248" s="2"/>
    </row>
    <row r="249" spans="3:3" ht="20.25" x14ac:dyDescent="0.25">
      <c r="C249" s="2"/>
    </row>
    <row r="250" spans="3:3" ht="20.25" x14ac:dyDescent="0.25">
      <c r="C250" s="2"/>
    </row>
    <row r="251" spans="3:3" ht="20.25" x14ac:dyDescent="0.25">
      <c r="C251" s="2"/>
    </row>
    <row r="252" spans="3:3" ht="20.25" x14ac:dyDescent="0.25">
      <c r="C252" s="2"/>
    </row>
    <row r="253" spans="3:3" ht="20.25" x14ac:dyDescent="0.25">
      <c r="C253" s="2"/>
    </row>
    <row r="254" spans="3:3" ht="20.25" x14ac:dyDescent="0.25">
      <c r="C254" s="2"/>
    </row>
    <row r="255" spans="3:3" ht="20.25" x14ac:dyDescent="0.25">
      <c r="C255" s="2"/>
    </row>
    <row r="256" spans="3:3" ht="20.25" x14ac:dyDescent="0.25">
      <c r="C256" s="2"/>
    </row>
    <row r="257" spans="3:3" ht="20.25" x14ac:dyDescent="0.25">
      <c r="C257" s="2"/>
    </row>
    <row r="258" spans="3:3" ht="20.25" x14ac:dyDescent="0.25">
      <c r="C258" s="2"/>
    </row>
    <row r="259" spans="3:3" ht="20.25" x14ac:dyDescent="0.25">
      <c r="C259" s="2"/>
    </row>
    <row r="260" spans="3:3" ht="20.25" x14ac:dyDescent="0.25">
      <c r="C260" s="2"/>
    </row>
    <row r="261" spans="3:3" ht="20.25" x14ac:dyDescent="0.25">
      <c r="C261" s="2"/>
    </row>
    <row r="262" spans="3:3" ht="20.25" x14ac:dyDescent="0.25">
      <c r="C262" s="2"/>
    </row>
    <row r="263" spans="3:3" ht="20.25" x14ac:dyDescent="0.25">
      <c r="C263" s="2"/>
    </row>
    <row r="264" spans="3:3" ht="20.25" x14ac:dyDescent="0.25">
      <c r="C264" s="2"/>
    </row>
    <row r="265" spans="3:3" ht="20.25" x14ac:dyDescent="0.25">
      <c r="C265" s="2"/>
    </row>
    <row r="266" spans="3:3" ht="20.25" x14ac:dyDescent="0.25">
      <c r="C266" s="2"/>
    </row>
    <row r="267" spans="3:3" ht="20.25" x14ac:dyDescent="0.25">
      <c r="C267" s="2"/>
    </row>
    <row r="268" spans="3:3" ht="20.25" x14ac:dyDescent="0.25">
      <c r="C268" s="2"/>
    </row>
    <row r="269" spans="3:3" ht="20.25" x14ac:dyDescent="0.25">
      <c r="C269" s="2"/>
    </row>
    <row r="270" spans="3:3" ht="20.25" x14ac:dyDescent="0.25">
      <c r="C270" s="2"/>
    </row>
    <row r="271" spans="3:3" ht="20.25" x14ac:dyDescent="0.25">
      <c r="C271" s="2"/>
    </row>
    <row r="272" spans="3:3" ht="20.25" x14ac:dyDescent="0.25">
      <c r="C272" s="2"/>
    </row>
    <row r="273" spans="3:3" ht="20.25" x14ac:dyDescent="0.25">
      <c r="C273" s="2"/>
    </row>
    <row r="274" spans="3:3" ht="20.25" x14ac:dyDescent="0.25">
      <c r="C274" s="2"/>
    </row>
    <row r="275" spans="3:3" ht="20.25" x14ac:dyDescent="0.25">
      <c r="C275" s="2"/>
    </row>
    <row r="276" spans="3:3" ht="20.25" x14ac:dyDescent="0.25">
      <c r="C276" s="2"/>
    </row>
    <row r="277" spans="3:3" ht="20.25" x14ac:dyDescent="0.25">
      <c r="C277" s="2"/>
    </row>
    <row r="278" spans="3:3" ht="20.25" x14ac:dyDescent="0.25">
      <c r="C278" s="2"/>
    </row>
    <row r="279" spans="3:3" ht="20.25" x14ac:dyDescent="0.25">
      <c r="C279" s="2"/>
    </row>
    <row r="280" spans="3:3" ht="20.25" x14ac:dyDescent="0.25">
      <c r="C280" s="2"/>
    </row>
    <row r="281" spans="3:3" ht="20.25" x14ac:dyDescent="0.25">
      <c r="C281" s="2"/>
    </row>
    <row r="282" spans="3:3" ht="20.25" x14ac:dyDescent="0.25">
      <c r="C282" s="2"/>
    </row>
    <row r="283" spans="3:3" ht="20.25" x14ac:dyDescent="0.25">
      <c r="C283" s="2"/>
    </row>
    <row r="284" spans="3:3" ht="20.25" x14ac:dyDescent="0.25">
      <c r="C284" s="2"/>
    </row>
    <row r="285" spans="3:3" ht="20.25" x14ac:dyDescent="0.25">
      <c r="C285" s="2"/>
    </row>
    <row r="286" spans="3:3" ht="20.25" x14ac:dyDescent="0.25">
      <c r="C286" s="2"/>
    </row>
    <row r="287" spans="3:3" ht="20.25" x14ac:dyDescent="0.25">
      <c r="C287" s="2"/>
    </row>
    <row r="288" spans="3:3" ht="20.25" x14ac:dyDescent="0.25">
      <c r="C288" s="2"/>
    </row>
    <row r="289" spans="3:3" ht="20.25" x14ac:dyDescent="0.25">
      <c r="C289" s="2"/>
    </row>
    <row r="290" spans="3:3" ht="20.25" x14ac:dyDescent="0.25">
      <c r="C290" s="2"/>
    </row>
    <row r="291" spans="3:3" ht="20.25" x14ac:dyDescent="0.25">
      <c r="C291" s="2"/>
    </row>
    <row r="292" spans="3:3" ht="20.25" x14ac:dyDescent="0.25">
      <c r="C292" s="2"/>
    </row>
    <row r="293" spans="3:3" ht="20.25" x14ac:dyDescent="0.25">
      <c r="C293" s="2"/>
    </row>
    <row r="294" spans="3:3" ht="20.25" x14ac:dyDescent="0.25">
      <c r="C294" s="2"/>
    </row>
    <row r="295" spans="3:3" ht="20.25" x14ac:dyDescent="0.25">
      <c r="C295" s="2"/>
    </row>
    <row r="296" spans="3:3" ht="20.25" x14ac:dyDescent="0.25">
      <c r="C296" s="2"/>
    </row>
    <row r="297" spans="3:3" ht="20.25" x14ac:dyDescent="0.25">
      <c r="C297" s="2"/>
    </row>
  </sheetData>
  <mergeCells count="13">
    <mergeCell ref="A102:B102"/>
    <mergeCell ref="A100:B100"/>
    <mergeCell ref="A82:B82"/>
    <mergeCell ref="A6:B6"/>
    <mergeCell ref="A62:B62"/>
    <mergeCell ref="A77:B77"/>
    <mergeCell ref="A93:B93"/>
    <mergeCell ref="A1:B1"/>
    <mergeCell ref="A5:B5"/>
    <mergeCell ref="A2:E2"/>
    <mergeCell ref="A3:E3"/>
    <mergeCell ref="A4:E4"/>
    <mergeCell ref="A86:B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C17" sqref="C17"/>
    </sheetView>
  </sheetViews>
  <sheetFormatPr defaultRowHeight="15" x14ac:dyDescent="0.25"/>
  <cols>
    <col min="1" max="1" width="15.7109375" customWidth="1"/>
    <col min="2" max="2" width="40" customWidth="1"/>
    <col min="3" max="3" width="13.42578125" style="1" customWidth="1"/>
    <col min="4" max="4" width="11.85546875" customWidth="1"/>
    <col min="5" max="5" width="14.28515625" customWidth="1"/>
    <col min="6" max="6" width="6.5703125" customWidth="1"/>
  </cols>
  <sheetData>
    <row r="1" spans="1:9" s="98" customFormat="1" ht="18.75" customHeight="1" x14ac:dyDescent="0.3">
      <c r="A1" s="104"/>
      <c r="B1" s="104"/>
      <c r="C1" s="104"/>
      <c r="D1" s="104"/>
      <c r="E1" s="104"/>
    </row>
    <row r="2" spans="1:9" s="98" customFormat="1" ht="18.75" customHeight="1" x14ac:dyDescent="0.3">
      <c r="A2" s="102" t="s">
        <v>106</v>
      </c>
      <c r="B2" s="102"/>
      <c r="C2" s="102"/>
      <c r="D2" s="102"/>
      <c r="E2" s="102"/>
      <c r="F2" s="105"/>
      <c r="G2" s="105"/>
      <c r="H2" s="105"/>
      <c r="I2" s="105"/>
    </row>
    <row r="3" spans="1:9" s="98" customFormat="1" ht="18.75" customHeight="1" x14ac:dyDescent="0.3">
      <c r="A3" s="102" t="s">
        <v>107</v>
      </c>
      <c r="B3" s="102"/>
      <c r="C3" s="102"/>
      <c r="D3" s="102"/>
      <c r="E3" s="102"/>
      <c r="F3" s="105"/>
      <c r="G3" s="105"/>
      <c r="H3" s="105"/>
      <c r="I3" s="105"/>
    </row>
    <row r="4" spans="1:9" s="98" customFormat="1" ht="18.75" customHeight="1" x14ac:dyDescent="0.3">
      <c r="A4" s="102" t="s">
        <v>102</v>
      </c>
      <c r="B4" s="102"/>
      <c r="C4" s="102"/>
      <c r="D4" s="102"/>
      <c r="E4" s="102"/>
      <c r="F4" s="105"/>
      <c r="G4" s="105"/>
      <c r="H4" s="105"/>
      <c r="I4" s="105"/>
    </row>
    <row r="5" spans="1:9" s="98" customFormat="1" ht="18.75" customHeight="1" x14ac:dyDescent="0.3">
      <c r="A5" s="101" t="s">
        <v>101</v>
      </c>
      <c r="B5" s="101"/>
      <c r="C5" s="101"/>
      <c r="D5" s="101"/>
      <c r="E5" s="101"/>
      <c r="F5" s="106"/>
      <c r="G5" s="106"/>
      <c r="H5" s="106"/>
      <c r="I5" s="106"/>
    </row>
    <row r="6" spans="1:9" s="98" customFormat="1" ht="18.75" x14ac:dyDescent="0.3">
      <c r="A6" s="107"/>
      <c r="B6" s="107"/>
      <c r="C6" s="107"/>
      <c r="D6" s="107"/>
      <c r="E6" s="107"/>
    </row>
    <row r="7" spans="1:9" ht="20.25" x14ac:dyDescent="0.25">
      <c r="A7" s="108" t="s">
        <v>108</v>
      </c>
      <c r="B7" s="108"/>
      <c r="C7" s="2"/>
    </row>
    <row r="8" spans="1:9" ht="47.25" x14ac:dyDescent="0.25">
      <c r="A8" s="109" t="s">
        <v>99</v>
      </c>
      <c r="B8" s="25" t="s">
        <v>98</v>
      </c>
      <c r="C8" s="25" t="s">
        <v>109</v>
      </c>
      <c r="D8" s="77" t="s">
        <v>110</v>
      </c>
      <c r="E8" s="93" t="s">
        <v>111</v>
      </c>
    </row>
    <row r="9" spans="1:9" ht="41.25" customHeight="1" x14ac:dyDescent="0.25">
      <c r="A9" s="83" t="s">
        <v>21</v>
      </c>
      <c r="B9" s="110" t="s">
        <v>112</v>
      </c>
      <c r="C9" s="111">
        <v>5</v>
      </c>
      <c r="D9" s="112">
        <v>5000</v>
      </c>
      <c r="E9" s="113">
        <f>C9*D9</f>
        <v>25000</v>
      </c>
    </row>
    <row r="10" spans="1:9" ht="24" customHeight="1" x14ac:dyDescent="0.25">
      <c r="A10" s="114" t="s">
        <v>19</v>
      </c>
      <c r="B10" s="114"/>
      <c r="C10" s="26"/>
      <c r="D10" s="77"/>
      <c r="E10" s="16">
        <f>E9</f>
        <v>25000</v>
      </c>
    </row>
    <row r="11" spans="1:9" ht="24" customHeight="1" x14ac:dyDescent="0.25">
      <c r="A11" s="114" t="s">
        <v>2</v>
      </c>
      <c r="B11" s="114"/>
      <c r="C11" s="26"/>
      <c r="D11" s="77"/>
      <c r="E11" s="16">
        <f>E10</f>
        <v>25000</v>
      </c>
    </row>
    <row r="12" spans="1:9" ht="15.75" x14ac:dyDescent="0.25">
      <c r="A12" s="87"/>
      <c r="B12" s="87"/>
      <c r="C12" s="87"/>
      <c r="D12" s="87"/>
      <c r="E12" s="87"/>
      <c r="F12" s="87"/>
      <c r="G12" s="87"/>
      <c r="H12" s="87"/>
      <c r="I12" s="87"/>
    </row>
    <row r="13" spans="1:9" ht="20.25" x14ac:dyDescent="0.25">
      <c r="A13" s="6" t="s">
        <v>104</v>
      </c>
      <c r="C13" s="2"/>
      <c r="E13" s="5" t="s">
        <v>105</v>
      </c>
    </row>
    <row r="14" spans="1:9" ht="20.25" x14ac:dyDescent="0.25">
      <c r="B14" s="6"/>
      <c r="C14" s="2"/>
    </row>
    <row r="15" spans="1:9" ht="20.25" x14ac:dyDescent="0.25">
      <c r="A15" s="6" t="s">
        <v>1</v>
      </c>
      <c r="C15" s="2"/>
      <c r="E15" s="5" t="s">
        <v>0</v>
      </c>
    </row>
    <row r="16" spans="1:9" ht="20.25" x14ac:dyDescent="0.25">
      <c r="C16" s="2"/>
    </row>
    <row r="17" spans="3:3" ht="20.25" x14ac:dyDescent="0.25">
      <c r="C17" s="2"/>
    </row>
    <row r="18" spans="3:3" ht="20.25" x14ac:dyDescent="0.25">
      <c r="C18" s="2"/>
    </row>
    <row r="19" spans="3:3" ht="20.25" x14ac:dyDescent="0.25">
      <c r="C19" s="2"/>
    </row>
    <row r="20" spans="3:3" ht="20.25" x14ac:dyDescent="0.25">
      <c r="C20" s="2"/>
    </row>
    <row r="21" spans="3:3" ht="20.25" x14ac:dyDescent="0.25">
      <c r="C21" s="2"/>
    </row>
    <row r="22" spans="3:3" ht="20.25" x14ac:dyDescent="0.25">
      <c r="C22" s="2"/>
    </row>
    <row r="23" spans="3:3" ht="20.25" x14ac:dyDescent="0.25">
      <c r="C23" s="2"/>
    </row>
    <row r="24" spans="3:3" ht="20.25" x14ac:dyDescent="0.25">
      <c r="C24" s="2"/>
    </row>
    <row r="25" spans="3:3" ht="20.25" x14ac:dyDescent="0.25">
      <c r="C25" s="2"/>
    </row>
    <row r="26" spans="3:3" ht="20.25" x14ac:dyDescent="0.25">
      <c r="C26" s="2"/>
    </row>
    <row r="27" spans="3:3" ht="20.25" x14ac:dyDescent="0.25">
      <c r="C27" s="2"/>
    </row>
    <row r="28" spans="3:3" ht="20.25" x14ac:dyDescent="0.25">
      <c r="C28" s="2"/>
    </row>
    <row r="29" spans="3:3" ht="20.25" x14ac:dyDescent="0.25">
      <c r="C29" s="2"/>
    </row>
    <row r="30" spans="3:3" ht="20.25" x14ac:dyDescent="0.25">
      <c r="C30" s="2"/>
    </row>
    <row r="31" spans="3:3" ht="20.25" x14ac:dyDescent="0.25">
      <c r="C31" s="2"/>
    </row>
    <row r="32" spans="3:3" ht="20.25" x14ac:dyDescent="0.25">
      <c r="C32" s="2"/>
    </row>
    <row r="33" spans="3:3" ht="20.25" x14ac:dyDescent="0.25">
      <c r="C33" s="2"/>
    </row>
    <row r="34" spans="3:3" ht="20.25" x14ac:dyDescent="0.25">
      <c r="C34" s="2"/>
    </row>
    <row r="35" spans="3:3" ht="20.25" x14ac:dyDescent="0.25">
      <c r="C35" s="2"/>
    </row>
    <row r="36" spans="3:3" ht="20.25" x14ac:dyDescent="0.25">
      <c r="C36" s="2"/>
    </row>
    <row r="37" spans="3:3" ht="20.25" x14ac:dyDescent="0.25">
      <c r="C37" s="2"/>
    </row>
    <row r="38" spans="3:3" ht="20.25" x14ac:dyDescent="0.25">
      <c r="C38" s="2"/>
    </row>
    <row r="39" spans="3:3" ht="20.25" x14ac:dyDescent="0.25">
      <c r="C39" s="2"/>
    </row>
    <row r="40" spans="3:3" ht="20.25" x14ac:dyDescent="0.25">
      <c r="C40" s="2"/>
    </row>
    <row r="41" spans="3:3" ht="20.25" x14ac:dyDescent="0.25">
      <c r="C41" s="2"/>
    </row>
    <row r="42" spans="3:3" ht="20.25" x14ac:dyDescent="0.25">
      <c r="C42" s="2"/>
    </row>
    <row r="43" spans="3:3" ht="20.25" x14ac:dyDescent="0.25">
      <c r="C43" s="2"/>
    </row>
    <row r="44" spans="3:3" ht="20.25" x14ac:dyDescent="0.25">
      <c r="C44" s="2"/>
    </row>
    <row r="45" spans="3:3" ht="20.25" x14ac:dyDescent="0.25">
      <c r="C45" s="2"/>
    </row>
    <row r="46" spans="3:3" ht="20.25" x14ac:dyDescent="0.25">
      <c r="C46" s="2"/>
    </row>
    <row r="47" spans="3:3" ht="20.25" x14ac:dyDescent="0.25">
      <c r="C47" s="2"/>
    </row>
    <row r="48" spans="3:3" ht="20.25" x14ac:dyDescent="0.25">
      <c r="C48" s="2"/>
    </row>
    <row r="49" spans="3:3" ht="20.25" x14ac:dyDescent="0.25">
      <c r="C49" s="2"/>
    </row>
    <row r="50" spans="3:3" ht="20.25" x14ac:dyDescent="0.25">
      <c r="C50" s="2"/>
    </row>
    <row r="51" spans="3:3" ht="20.25" x14ac:dyDescent="0.25">
      <c r="C51" s="2"/>
    </row>
    <row r="52" spans="3:3" ht="20.25" x14ac:dyDescent="0.25">
      <c r="C52" s="2"/>
    </row>
    <row r="53" spans="3:3" ht="20.25" x14ac:dyDescent="0.25">
      <c r="C53" s="2"/>
    </row>
    <row r="54" spans="3:3" ht="20.25" x14ac:dyDescent="0.25">
      <c r="C54" s="2"/>
    </row>
    <row r="55" spans="3:3" ht="20.25" x14ac:dyDescent="0.25">
      <c r="C55" s="2"/>
    </row>
    <row r="56" spans="3:3" ht="20.25" x14ac:dyDescent="0.25">
      <c r="C56" s="2"/>
    </row>
    <row r="57" spans="3:3" ht="20.25" x14ac:dyDescent="0.25">
      <c r="C57" s="2"/>
    </row>
    <row r="58" spans="3:3" ht="20.25" x14ac:dyDescent="0.25">
      <c r="C58" s="2"/>
    </row>
    <row r="59" spans="3:3" ht="20.25" x14ac:dyDescent="0.25">
      <c r="C59" s="2"/>
    </row>
    <row r="60" spans="3:3" ht="20.25" x14ac:dyDescent="0.25">
      <c r="C60" s="2"/>
    </row>
    <row r="61" spans="3:3" ht="20.25" x14ac:dyDescent="0.25">
      <c r="C61" s="2"/>
    </row>
    <row r="62" spans="3:3" ht="20.25" x14ac:dyDescent="0.25">
      <c r="C62" s="2"/>
    </row>
    <row r="63" spans="3:3" ht="20.25" x14ac:dyDescent="0.25">
      <c r="C63" s="2"/>
    </row>
    <row r="64" spans="3:3" ht="20.25" x14ac:dyDescent="0.25">
      <c r="C64" s="2"/>
    </row>
    <row r="65" spans="3:3" ht="20.25" x14ac:dyDescent="0.25">
      <c r="C65" s="2"/>
    </row>
    <row r="66" spans="3:3" ht="20.25" x14ac:dyDescent="0.25">
      <c r="C66" s="2"/>
    </row>
    <row r="67" spans="3:3" ht="20.25" x14ac:dyDescent="0.25">
      <c r="C67" s="2"/>
    </row>
    <row r="68" spans="3:3" ht="20.25" x14ac:dyDescent="0.25">
      <c r="C68" s="2"/>
    </row>
    <row r="69" spans="3:3" ht="20.25" x14ac:dyDescent="0.25">
      <c r="C69" s="2"/>
    </row>
    <row r="70" spans="3:3" ht="20.25" x14ac:dyDescent="0.25">
      <c r="C70" s="2"/>
    </row>
    <row r="71" spans="3:3" ht="20.25" x14ac:dyDescent="0.25">
      <c r="C71" s="2"/>
    </row>
    <row r="72" spans="3:3" ht="20.25" x14ac:dyDescent="0.25">
      <c r="C72" s="2"/>
    </row>
    <row r="73" spans="3:3" ht="20.25" x14ac:dyDescent="0.25">
      <c r="C73" s="2"/>
    </row>
    <row r="74" spans="3:3" ht="20.25" x14ac:dyDescent="0.25">
      <c r="C74" s="2"/>
    </row>
    <row r="75" spans="3:3" ht="20.25" x14ac:dyDescent="0.25">
      <c r="C75" s="2"/>
    </row>
    <row r="76" spans="3:3" ht="20.25" x14ac:dyDescent="0.25">
      <c r="C76" s="2"/>
    </row>
    <row r="77" spans="3:3" ht="20.25" x14ac:dyDescent="0.25">
      <c r="C77" s="2"/>
    </row>
    <row r="78" spans="3:3" ht="20.25" x14ac:dyDescent="0.25">
      <c r="C78" s="2"/>
    </row>
    <row r="79" spans="3:3" ht="20.25" x14ac:dyDescent="0.25">
      <c r="C79" s="2"/>
    </row>
    <row r="80" spans="3:3" ht="20.25" x14ac:dyDescent="0.25">
      <c r="C80" s="2"/>
    </row>
    <row r="81" spans="3:3" ht="20.25" x14ac:dyDescent="0.25">
      <c r="C81" s="2"/>
    </row>
    <row r="82" spans="3:3" ht="20.25" x14ac:dyDescent="0.25">
      <c r="C82" s="2"/>
    </row>
    <row r="83" spans="3:3" ht="20.25" x14ac:dyDescent="0.25">
      <c r="C83" s="2"/>
    </row>
    <row r="84" spans="3:3" ht="20.25" x14ac:dyDescent="0.25">
      <c r="C84" s="2"/>
    </row>
    <row r="85" spans="3:3" ht="20.25" x14ac:dyDescent="0.25">
      <c r="C85" s="2"/>
    </row>
    <row r="86" spans="3:3" ht="20.25" x14ac:dyDescent="0.25">
      <c r="C86" s="2"/>
    </row>
    <row r="87" spans="3:3" ht="20.25" x14ac:dyDescent="0.25">
      <c r="C87" s="2"/>
    </row>
    <row r="88" spans="3:3" ht="20.25" x14ac:dyDescent="0.25">
      <c r="C88" s="2"/>
    </row>
    <row r="89" spans="3:3" ht="20.25" x14ac:dyDescent="0.25">
      <c r="C89" s="2"/>
    </row>
    <row r="90" spans="3:3" ht="20.25" x14ac:dyDescent="0.25">
      <c r="C90" s="2"/>
    </row>
    <row r="91" spans="3:3" ht="20.25" x14ac:dyDescent="0.25">
      <c r="C91" s="2"/>
    </row>
    <row r="92" spans="3:3" ht="20.25" x14ac:dyDescent="0.25">
      <c r="C92" s="2"/>
    </row>
    <row r="93" spans="3:3" ht="20.25" x14ac:dyDescent="0.25">
      <c r="C93" s="2"/>
    </row>
    <row r="94" spans="3:3" ht="20.25" x14ac:dyDescent="0.25">
      <c r="C94" s="2"/>
    </row>
    <row r="95" spans="3:3" ht="20.25" x14ac:dyDescent="0.25">
      <c r="C95" s="2"/>
    </row>
    <row r="96" spans="3:3" ht="20.25" x14ac:dyDescent="0.25">
      <c r="C96" s="2"/>
    </row>
    <row r="97" spans="3:3" ht="20.25" x14ac:dyDescent="0.25">
      <c r="C97" s="2"/>
    </row>
    <row r="98" spans="3:3" ht="20.25" x14ac:dyDescent="0.25">
      <c r="C98" s="2"/>
    </row>
    <row r="99" spans="3:3" ht="20.25" x14ac:dyDescent="0.25">
      <c r="C99" s="2"/>
    </row>
    <row r="100" spans="3:3" ht="20.25" x14ac:dyDescent="0.25">
      <c r="C100" s="2"/>
    </row>
    <row r="101" spans="3:3" ht="20.25" x14ac:dyDescent="0.25">
      <c r="C101" s="2"/>
    </row>
    <row r="102" spans="3:3" ht="20.25" x14ac:dyDescent="0.25">
      <c r="C102" s="2"/>
    </row>
    <row r="103" spans="3:3" ht="20.25" x14ac:dyDescent="0.25">
      <c r="C103" s="2"/>
    </row>
    <row r="104" spans="3:3" ht="20.25" x14ac:dyDescent="0.25">
      <c r="C104" s="2"/>
    </row>
    <row r="105" spans="3:3" ht="20.25" x14ac:dyDescent="0.25">
      <c r="C105" s="2"/>
    </row>
    <row r="106" spans="3:3" ht="20.25" x14ac:dyDescent="0.25">
      <c r="C106" s="2"/>
    </row>
    <row r="107" spans="3:3" ht="20.25" x14ac:dyDescent="0.25">
      <c r="C107" s="2"/>
    </row>
    <row r="108" spans="3:3" ht="20.25" x14ac:dyDescent="0.25">
      <c r="C108" s="2"/>
    </row>
    <row r="109" spans="3:3" ht="20.25" x14ac:dyDescent="0.25">
      <c r="C109" s="2"/>
    </row>
    <row r="110" spans="3:3" ht="20.25" x14ac:dyDescent="0.25">
      <c r="C110" s="2"/>
    </row>
    <row r="111" spans="3:3" ht="20.25" x14ac:dyDescent="0.25">
      <c r="C111" s="2"/>
    </row>
    <row r="112" spans="3:3" ht="20.25" x14ac:dyDescent="0.25">
      <c r="C112" s="2"/>
    </row>
    <row r="113" spans="3:3" ht="20.25" x14ac:dyDescent="0.25">
      <c r="C113" s="2"/>
    </row>
    <row r="114" spans="3:3" ht="20.25" x14ac:dyDescent="0.25">
      <c r="C114" s="2"/>
    </row>
    <row r="115" spans="3:3" ht="20.25" x14ac:dyDescent="0.25">
      <c r="C115" s="2"/>
    </row>
    <row r="116" spans="3:3" ht="20.25" x14ac:dyDescent="0.25">
      <c r="C116" s="2"/>
    </row>
    <row r="117" spans="3:3" ht="20.25" x14ac:dyDescent="0.25">
      <c r="C117" s="2"/>
    </row>
    <row r="118" spans="3:3" ht="20.25" x14ac:dyDescent="0.25">
      <c r="C118" s="2"/>
    </row>
    <row r="119" spans="3:3" ht="20.25" x14ac:dyDescent="0.25">
      <c r="C119" s="2"/>
    </row>
    <row r="120" spans="3:3" ht="20.25" x14ac:dyDescent="0.25">
      <c r="C120" s="2"/>
    </row>
    <row r="121" spans="3:3" ht="20.25" x14ac:dyDescent="0.25">
      <c r="C121" s="2"/>
    </row>
    <row r="122" spans="3:3" ht="20.25" x14ac:dyDescent="0.25">
      <c r="C122" s="2"/>
    </row>
    <row r="123" spans="3:3" ht="20.25" x14ac:dyDescent="0.25">
      <c r="C123" s="2"/>
    </row>
    <row r="124" spans="3:3" ht="20.25" x14ac:dyDescent="0.25">
      <c r="C124" s="2"/>
    </row>
    <row r="125" spans="3:3" ht="20.25" x14ac:dyDescent="0.25">
      <c r="C125" s="2"/>
    </row>
    <row r="126" spans="3:3" ht="20.25" x14ac:dyDescent="0.25">
      <c r="C126" s="2"/>
    </row>
    <row r="127" spans="3:3" ht="20.25" x14ac:dyDescent="0.25">
      <c r="C127" s="2"/>
    </row>
    <row r="128" spans="3:3" ht="20.25" x14ac:dyDescent="0.25">
      <c r="C128" s="2"/>
    </row>
    <row r="129" spans="3:3" ht="20.25" x14ac:dyDescent="0.25">
      <c r="C129" s="2"/>
    </row>
    <row r="130" spans="3:3" ht="20.25" x14ac:dyDescent="0.25">
      <c r="C130" s="2"/>
    </row>
    <row r="131" spans="3:3" ht="20.25" x14ac:dyDescent="0.25">
      <c r="C131" s="2"/>
    </row>
    <row r="132" spans="3:3" ht="20.25" x14ac:dyDescent="0.25">
      <c r="C132" s="2"/>
    </row>
    <row r="133" spans="3:3" ht="20.25" x14ac:dyDescent="0.25">
      <c r="C133" s="2"/>
    </row>
    <row r="134" spans="3:3" ht="20.25" x14ac:dyDescent="0.25">
      <c r="C134" s="2"/>
    </row>
    <row r="135" spans="3:3" ht="20.25" x14ac:dyDescent="0.25">
      <c r="C135" s="2"/>
    </row>
    <row r="136" spans="3:3" ht="20.25" x14ac:dyDescent="0.25">
      <c r="C136" s="2"/>
    </row>
    <row r="137" spans="3:3" ht="20.25" x14ac:dyDescent="0.25">
      <c r="C137" s="2"/>
    </row>
    <row r="138" spans="3:3" ht="20.25" x14ac:dyDescent="0.25">
      <c r="C138" s="2"/>
    </row>
    <row r="139" spans="3:3" ht="20.25" x14ac:dyDescent="0.25">
      <c r="C139" s="2"/>
    </row>
    <row r="140" spans="3:3" ht="20.25" x14ac:dyDescent="0.25">
      <c r="C140" s="2"/>
    </row>
    <row r="141" spans="3:3" ht="20.25" x14ac:dyDescent="0.25">
      <c r="C141" s="2"/>
    </row>
    <row r="142" spans="3:3" ht="20.25" x14ac:dyDescent="0.25">
      <c r="C142" s="2"/>
    </row>
    <row r="143" spans="3:3" ht="20.25" x14ac:dyDescent="0.25">
      <c r="C143" s="2"/>
    </row>
    <row r="144" spans="3:3" ht="20.25" x14ac:dyDescent="0.25">
      <c r="C144" s="2"/>
    </row>
    <row r="145" spans="3:3" ht="20.25" x14ac:dyDescent="0.25">
      <c r="C145" s="2"/>
    </row>
    <row r="146" spans="3:3" ht="20.25" x14ac:dyDescent="0.25">
      <c r="C146" s="2"/>
    </row>
    <row r="147" spans="3:3" ht="20.25" x14ac:dyDescent="0.25">
      <c r="C147" s="2"/>
    </row>
    <row r="148" spans="3:3" ht="20.25" x14ac:dyDescent="0.25">
      <c r="C148" s="2"/>
    </row>
    <row r="149" spans="3:3" ht="20.25" x14ac:dyDescent="0.25">
      <c r="C149" s="2"/>
    </row>
    <row r="150" spans="3:3" ht="20.25" x14ac:dyDescent="0.25">
      <c r="C150" s="2"/>
    </row>
    <row r="151" spans="3:3" ht="20.25" x14ac:dyDescent="0.25">
      <c r="C151" s="2"/>
    </row>
    <row r="152" spans="3:3" ht="20.25" x14ac:dyDescent="0.25">
      <c r="C152" s="2"/>
    </row>
    <row r="153" spans="3:3" ht="20.25" x14ac:dyDescent="0.25">
      <c r="C153" s="2"/>
    </row>
    <row r="154" spans="3:3" ht="20.25" x14ac:dyDescent="0.25">
      <c r="C154" s="2"/>
    </row>
    <row r="155" spans="3:3" ht="20.25" x14ac:dyDescent="0.25">
      <c r="C155" s="2"/>
    </row>
    <row r="156" spans="3:3" ht="20.25" x14ac:dyDescent="0.25">
      <c r="C156" s="2"/>
    </row>
    <row r="157" spans="3:3" ht="20.25" x14ac:dyDescent="0.25">
      <c r="C157" s="2"/>
    </row>
    <row r="158" spans="3:3" ht="20.25" x14ac:dyDescent="0.25">
      <c r="C158" s="2"/>
    </row>
    <row r="159" spans="3:3" ht="20.25" x14ac:dyDescent="0.25">
      <c r="C159" s="2"/>
    </row>
    <row r="160" spans="3:3" ht="20.25" x14ac:dyDescent="0.25">
      <c r="C160" s="2"/>
    </row>
    <row r="161" spans="3:3" ht="20.25" x14ac:dyDescent="0.25">
      <c r="C161" s="2"/>
    </row>
    <row r="162" spans="3:3" ht="20.25" x14ac:dyDescent="0.25">
      <c r="C162" s="2"/>
    </row>
    <row r="163" spans="3:3" ht="20.25" x14ac:dyDescent="0.25">
      <c r="C163" s="2"/>
    </row>
    <row r="164" spans="3:3" ht="20.25" x14ac:dyDescent="0.25">
      <c r="C164" s="2"/>
    </row>
    <row r="165" spans="3:3" ht="20.25" x14ac:dyDescent="0.25">
      <c r="C165" s="2"/>
    </row>
    <row r="166" spans="3:3" ht="20.25" x14ac:dyDescent="0.25">
      <c r="C166" s="2"/>
    </row>
    <row r="167" spans="3:3" ht="20.25" x14ac:dyDescent="0.25">
      <c r="C167" s="2"/>
    </row>
    <row r="168" spans="3:3" ht="20.25" x14ac:dyDescent="0.25">
      <c r="C168" s="2"/>
    </row>
    <row r="169" spans="3:3" ht="20.25" x14ac:dyDescent="0.25">
      <c r="C169" s="2"/>
    </row>
    <row r="170" spans="3:3" ht="20.25" x14ac:dyDescent="0.25">
      <c r="C170" s="2"/>
    </row>
    <row r="171" spans="3:3" ht="20.25" x14ac:dyDescent="0.25">
      <c r="C171" s="2"/>
    </row>
    <row r="172" spans="3:3" ht="20.25" x14ac:dyDescent="0.25">
      <c r="C172" s="2"/>
    </row>
    <row r="173" spans="3:3" ht="20.25" x14ac:dyDescent="0.25">
      <c r="C173" s="2"/>
    </row>
    <row r="174" spans="3:3" ht="20.25" x14ac:dyDescent="0.25">
      <c r="C174" s="2"/>
    </row>
    <row r="175" spans="3:3" ht="20.25" x14ac:dyDescent="0.25">
      <c r="C175" s="2"/>
    </row>
    <row r="176" spans="3:3" ht="20.25" x14ac:dyDescent="0.25">
      <c r="C176" s="2"/>
    </row>
    <row r="177" spans="3:3" ht="20.25" x14ac:dyDescent="0.25">
      <c r="C177" s="2"/>
    </row>
    <row r="178" spans="3:3" ht="20.25" x14ac:dyDescent="0.25">
      <c r="C178" s="2"/>
    </row>
    <row r="179" spans="3:3" ht="20.25" x14ac:dyDescent="0.25">
      <c r="C179" s="2"/>
    </row>
    <row r="180" spans="3:3" ht="20.25" x14ac:dyDescent="0.25">
      <c r="C180" s="2"/>
    </row>
    <row r="181" spans="3:3" ht="20.25" x14ac:dyDescent="0.25">
      <c r="C181" s="2"/>
    </row>
    <row r="182" spans="3:3" ht="20.25" x14ac:dyDescent="0.25">
      <c r="C182" s="2"/>
    </row>
    <row r="183" spans="3:3" ht="20.25" x14ac:dyDescent="0.25">
      <c r="C183" s="2"/>
    </row>
    <row r="184" spans="3:3" ht="20.25" x14ac:dyDescent="0.25">
      <c r="C184" s="2"/>
    </row>
    <row r="185" spans="3:3" ht="20.25" x14ac:dyDescent="0.25">
      <c r="C185" s="2"/>
    </row>
    <row r="186" spans="3:3" ht="20.25" x14ac:dyDescent="0.25">
      <c r="C186" s="2"/>
    </row>
    <row r="187" spans="3:3" ht="20.25" x14ac:dyDescent="0.25">
      <c r="C187" s="2"/>
    </row>
    <row r="188" spans="3:3" ht="20.25" x14ac:dyDescent="0.25">
      <c r="C188" s="2"/>
    </row>
    <row r="189" spans="3:3" ht="20.25" x14ac:dyDescent="0.25">
      <c r="C189" s="2"/>
    </row>
    <row r="190" spans="3:3" ht="20.25" x14ac:dyDescent="0.25">
      <c r="C190" s="2"/>
    </row>
    <row r="191" spans="3:3" ht="20.25" x14ac:dyDescent="0.25">
      <c r="C191" s="2"/>
    </row>
    <row r="192" spans="3:3" ht="20.25" x14ac:dyDescent="0.25">
      <c r="C192" s="2"/>
    </row>
    <row r="193" spans="3:3" ht="20.25" x14ac:dyDescent="0.25">
      <c r="C193" s="2"/>
    </row>
    <row r="194" spans="3:3" ht="20.25" x14ac:dyDescent="0.25">
      <c r="C194" s="2"/>
    </row>
    <row r="195" spans="3:3" ht="20.25" x14ac:dyDescent="0.25">
      <c r="C195" s="2"/>
    </row>
    <row r="196" spans="3:3" ht="20.25" x14ac:dyDescent="0.25">
      <c r="C196" s="2"/>
    </row>
    <row r="197" spans="3:3" ht="20.25" x14ac:dyDescent="0.25">
      <c r="C197" s="2"/>
    </row>
    <row r="198" spans="3:3" ht="20.25" x14ac:dyDescent="0.25">
      <c r="C198" s="2"/>
    </row>
    <row r="199" spans="3:3" ht="20.25" x14ac:dyDescent="0.25">
      <c r="C199" s="2"/>
    </row>
    <row r="200" spans="3:3" ht="20.25" x14ac:dyDescent="0.25">
      <c r="C200" s="2"/>
    </row>
    <row r="201" spans="3:3" ht="20.25" x14ac:dyDescent="0.25">
      <c r="C201" s="2"/>
    </row>
    <row r="202" spans="3:3" ht="20.25" x14ac:dyDescent="0.25">
      <c r="C202" s="2"/>
    </row>
    <row r="203" spans="3:3" ht="20.25" x14ac:dyDescent="0.25">
      <c r="C203" s="2"/>
    </row>
    <row r="204" spans="3:3" ht="20.25" x14ac:dyDescent="0.25">
      <c r="C204" s="2"/>
    </row>
    <row r="205" spans="3:3" ht="20.25" x14ac:dyDescent="0.25">
      <c r="C205" s="2"/>
    </row>
    <row r="206" spans="3:3" ht="20.25" x14ac:dyDescent="0.25">
      <c r="C206" s="2"/>
    </row>
  </sheetData>
  <mergeCells count="8">
    <mergeCell ref="A10:B10"/>
    <mergeCell ref="A11:B11"/>
    <mergeCell ref="A1:E1"/>
    <mergeCell ref="A2:E2"/>
    <mergeCell ref="A3:E3"/>
    <mergeCell ref="A4:E4"/>
    <mergeCell ref="A5:E5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Світлана Коваль</dc:creator>
  <cp:lastModifiedBy>Світлана Коваль</cp:lastModifiedBy>
  <dcterms:created xsi:type="dcterms:W3CDTF">2022-01-26T08:14:46Z</dcterms:created>
  <dcterms:modified xsi:type="dcterms:W3CDTF">2022-01-26T08:20:39Z</dcterms:modified>
</cp:coreProperties>
</file>