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35"/>
  </bookViews>
  <sheets>
    <sheet name="Sheet" sheetId="1" r:id="rId1"/>
  </sheets>
  <definedNames>
    <definedName name="_xlnm._FilterDatabase" localSheetId="0" hidden="1">Sheet!$A$1:$L$24</definedName>
  </definedNames>
  <calcPr calcId="152511"/>
</workbook>
</file>

<file path=xl/calcChain.xml><?xml version="1.0" encoding="utf-8"?>
<calcChain xmlns="http://schemas.openxmlformats.org/spreadsheetml/2006/main">
  <c r="A24" i="1" l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<sst xmlns="http://schemas.openxmlformats.org/spreadsheetml/2006/main" count="196" uniqueCount="87">
  <si>
    <t xml:space="preserve"> Вакцина для профілактики грипу.</t>
  </si>
  <si>
    <t>04/06/2024</t>
  </si>
  <si>
    <t>09130000-9 Нафта і дистиляти</t>
  </si>
  <si>
    <t>09310000-5 Електрична енергія</t>
  </si>
  <si>
    <t>15880000-0 Спеціальні продукти харчування, збагачені поживними речовинами</t>
  </si>
  <si>
    <t>2024</t>
  </si>
  <si>
    <t>33190000-8 Медичне обладнання та вироби медичного призначення різні</t>
  </si>
  <si>
    <t>33600000-6 Фармацевтична продукція</t>
  </si>
  <si>
    <t>33696500-0 Лабораторні реактиви</t>
  </si>
  <si>
    <t>37899694</t>
  </si>
  <si>
    <t>45310000-3 Електромонтажні роботи</t>
  </si>
  <si>
    <t>45450000-6 Інші завершальні будівельні роботи</t>
  </si>
  <si>
    <t>50310000-1 Технічне обслуговування і ремонт офісної техніки</t>
  </si>
  <si>
    <t>51</t>
  </si>
  <si>
    <t>77721210510599П-Т125</t>
  </si>
  <si>
    <t>79710000-4 Охоронні послуги</t>
  </si>
  <si>
    <t>85110000-3 Послуги лікувальних закладів та супутні послуги</t>
  </si>
  <si>
    <t>ЄДРПОУ організатора</t>
  </si>
  <si>
    <t>Ідентифікатор закупівлі</t>
  </si>
  <si>
    <t xml:space="preserve">АРИТМІЛ / Amiodarone
; АДРЕНАЛІН-ЗДОРОВ’Я / Epinephrine
; ГЛЮКОЗА / Glucose 200мл. 
; ГЛЮКОЗА / Glucose 10 мл в ампулах 
; ВЕНТОЛІН™ НЕБУЛИ / Salbutamol; КАПТОПРИЛ / Captopril; РАФТ / Dexamethasone
; ДИКЛОФЕНАК-ЗДОРОВ’Я / Diclofenac 
; НІТРОГЛІЦЕРИН-ЗДОРОВ’Я / Glyceryl trinitrate
; АНАПРИЛІН-ЗДОРОВ’Я/ Propranolol
; МАГНІЮ СУЛЬФАТ / Magnesium sulfate; ЕТАМЗИЛАТ / Etamsylate; ВЕРАПАМІЛ-ДАРНИЦЯ / Verapamil
; АЦЕТИЛСАЛІЦИЛОВА КИСЛОТА / Acetylsalicylic acid; НОХШАВЕРИН "ОЗ" / Drotaverine; МЕТОПРОЛОЛУ ТАРТРАТ / Metoprolol
; ФУРОСЕМІД / Furosemide; КОРГЛІКОН / Corglycon; РЕЗОГЛОБІН /Anti-D (rh) immunoglobulin
</t>
  </si>
  <si>
    <t>Бензин А-95 (талони або скретч-картки).</t>
  </si>
  <si>
    <t>Відкриті торги з особливостями</t>
  </si>
  <si>
    <t>Дата публікації закупівлі</t>
  </si>
  <si>
    <t>Дата підписання договору:</t>
  </si>
  <si>
    <t>Ділюент, уп. 20 л. Лізуючий реагент, уп. 1 л.</t>
  </si>
  <si>
    <t>Ділюент, уп. 20 л. Лізуючий реагент, уп. 1 л. Очищуючий розчин, уп. 1 л. Гіпохлоридний очищуючий реагент, 1л. Розчин ізотонічний 20 л. Розчин лізуючий, 500 мл. Набір промивного розчину, 12х17 мл (в наборі 12фл). Ферментний очищуючий розчин, 100 мл. Cечовий контроль Comby PN, 2 х 12 мл.</t>
  </si>
  <si>
    <t>Ділюент, уп. 20 л., Лізуючий реагент, уп. 1 л., Очищуючий розчин, уп. 1 л., Гіпохлоридний очищуючий реагент, 1л., Розчин ізотонічний 20 л., Розчин лізуючий, 500 мл., Ферментний очищуючий розчин, 100 мл., Буфер фосфатний "Ексан"., Калібратор глюкози 5 мл., Мембрана глюкооксид., 5 шт/уп., Силіконова трубка для аналізатора глюкози ЕКСАН-ГM (EKSAN-GM) 1м., Тест-смужки для загального аналізу сечі для аналізаторів Dirui-100 (100 шт/уп)., Сечова смужка Dialab 10C (100 шт/уп).</t>
  </si>
  <si>
    <t>Електрична енергія на 2025 рік.</t>
  </si>
  <si>
    <t>КОМУНАЛЬНЕ НЕКОМЕРЦІЙНЕ ПІДПРИЄМСТВО "ДНІПРОВСЬКИЙ ЦЕНТР ПЕРВИННОЇ МЕДИКО-САНІТАРНОЇ ДОПОМОГИ № 5" ДНІПРОВСЬКОЇ МІСЬКОЇ РАДИ</t>
  </si>
  <si>
    <t>Капітальний ремонт системи електрообладнання з встановленням незалежного джерела живлення будівлі КНП “ДЦПМСД № 5” ДМР за адресою: м. Дніпро, вул. Велика Діївська, 111.</t>
  </si>
  <si>
    <t>Класифікатор</t>
  </si>
  <si>
    <t xml:space="preserve">Контроль гематологічний Diacon 3 норма, DN35002-SET для Abacus 3 CT - система закритого типу. </t>
  </si>
  <si>
    <t xml:space="preserve">ЛОТ № 1. Лікувальна суміш Comida – PKU B *. </t>
  </si>
  <si>
    <t>Лікувальна суміш Comida – PKU B *.</t>
  </si>
  <si>
    <t xml:space="preserve">МИРЦЕРА / Methoxy polyethylene glycol-epoetin beta. ; АРАНЕСП / Darbepoetin alfa.  </t>
  </si>
  <si>
    <t>Номер договору</t>
  </si>
  <si>
    <t>Організатор</t>
  </si>
  <si>
    <t>ПП "ОККО-СЕРВІС"</t>
  </si>
  <si>
    <t>ПРИВАТНЕ ПІДПРИЄМСТВО "ДЕЛЬТА-ОХОРОНА"</t>
  </si>
  <si>
    <t>Плантограф. ; Набір камертонів.</t>
  </si>
  <si>
    <t>Послуги з охорони приміщень.</t>
  </si>
  <si>
    <t>Послуги медичної лабораторії з проведення медичних діагностичних лабораторних досліджень для фізичних осіб - пацієнтів лікарні.</t>
  </si>
  <si>
    <t>Поточний ремонт захисних споруд цивільного захисту, засобів колективного захисту (найпростіших укриттів) у КНП “ДЦПМСД № 5” ДМР за адресою: м. Дніпро, вул. Велика Діївська, 111.</t>
  </si>
  <si>
    <t>Предмет закупівлі</t>
  </si>
  <si>
    <t>Ремонт, технічне обслуговування комп’ютерів і периферійного устаткування, офісної техніки, послуги щодо заправки та відновленню картриджів для лазерних принтерів.</t>
  </si>
  <si>
    <t>Річний план на</t>
  </si>
  <si>
    <t>Сума укладеного договору</t>
  </si>
  <si>
    <t>Суміш суха молочна  (від 0-6 міс.), 350 г. Суміш суха молочна  ( від 6 міс. до 12 міс.), 350 г.</t>
  </si>
  <si>
    <t>ТОВ "В. А. ФАРМА"</t>
  </si>
  <si>
    <t>ТОВ "ВінФран"</t>
  </si>
  <si>
    <t>ТОВ "ДІАГНОСТИЧНИЙ ЛАБОРАТОРНИЙ ЦЕНТР "ВІТАЛАБ"</t>
  </si>
  <si>
    <t>ТОВ "СТМ-Фарм"</t>
  </si>
  <si>
    <t>ТОВ "УКРДНІПРОСТРОЙ-1"</t>
  </si>
  <si>
    <t>ТОВ "УКРСТРОЙДНІПРО"</t>
  </si>
  <si>
    <t>ТОВ "ЮР-ТВІН"</t>
  </si>
  <si>
    <t>ТОВ АКТІЗ-ІНВЕСТ</t>
  </si>
  <si>
    <t>ТОВАРИСТВО З ОБМЕЖЕНОЮ ВІДПОВІДАЛЬНІСТЮ "ЯСНО+"</t>
  </si>
  <si>
    <t xml:space="preserve">Тазомір.
</t>
  </si>
  <si>
    <t>Тип процедури</t>
  </si>
  <si>
    <t>Туберкулін/ Tuberculin.</t>
  </si>
  <si>
    <t>ФКУ Нутрі 3 Концентрат / PKU Nutri 3 Concentrated.; Афеніл Меді 15 з нейтральним смаком / Afenil Меdi 15 gusto neutro.</t>
  </si>
  <si>
    <t>ФОП "Абрамов Андрій Анатолійович"</t>
  </si>
  <si>
    <t>ФОП "СТУПНИК ВАЛЕНТИНА ВІКТОРІВНА
"</t>
  </si>
  <si>
    <t>ФОП "ТРЕМБАЧ МАРИНА ІВАНІВНА"</t>
  </si>
  <si>
    <t>ФОП Хамаза Л.Г.</t>
  </si>
  <si>
    <t>Фактичний переможець</t>
  </si>
  <si>
    <t>ЧЕРНИШОВ ДМИТРО ВОЛОДИМИРОВИЧ</t>
  </si>
  <si>
    <t>№ 10</t>
  </si>
  <si>
    <t>№ 101</t>
  </si>
  <si>
    <t>№ 11</t>
  </si>
  <si>
    <t>№ 12</t>
  </si>
  <si>
    <t>№ 124</t>
  </si>
  <si>
    <t>№ 127</t>
  </si>
  <si>
    <t>№ 13</t>
  </si>
  <si>
    <t>№ 14</t>
  </si>
  <si>
    <t>№ 15</t>
  </si>
  <si>
    <t>№ 16</t>
  </si>
  <si>
    <t>№ 17</t>
  </si>
  <si>
    <t>№ 177</t>
  </si>
  <si>
    <t>№ 20/06/24</t>
  </si>
  <si>
    <t>№ 23</t>
  </si>
  <si>
    <t>№ 35ТЛБЗ-15452/24</t>
  </si>
  <si>
    <t>№ 391</t>
  </si>
  <si>
    <t>№ 55</t>
  </si>
  <si>
    <t>№ 74</t>
  </si>
  <si>
    <t>№ 76</t>
  </si>
  <si>
    <t>№ 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</si>
</sst>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\.mm\.yyyy"/>
  </numFmts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0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</patternFill>
    </fill>
  </fills>
  <borders count="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165" fontId="1" fillId="0" borderId="0" xfId="0" applyNumberFormat="1" applyFont="1"/>
    <xf numFmtId="4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y.zakupivli.pro/remote/dispatcher/state_purchase_view/52369919" TargetMode="External"/><Relationship Id="rId13" Type="http://schemas.openxmlformats.org/officeDocument/2006/relationships/hyperlink" Target="https://my.zakupivli.pro/remote/dispatcher/state_purchase_view/49674633" TargetMode="External"/><Relationship Id="rId18" Type="http://schemas.openxmlformats.org/officeDocument/2006/relationships/hyperlink" Target="https://my.zakupivli.pro/remote/dispatcher/state_purchase_view/48553333" TargetMode="External"/><Relationship Id="rId3" Type="http://schemas.openxmlformats.org/officeDocument/2006/relationships/hyperlink" Target="https://my.zakupivli.pro/remote/dispatcher/state_purchase_view/54765596" TargetMode="External"/><Relationship Id="rId21" Type="http://schemas.openxmlformats.org/officeDocument/2006/relationships/hyperlink" Target="https://my.zakupivli.pro/remote/dispatcher/state_purchase_view/48464436" TargetMode="External"/><Relationship Id="rId7" Type="http://schemas.openxmlformats.org/officeDocument/2006/relationships/hyperlink" Target="https://my.zakupivli.pro/remote/dispatcher/state_purchase_view/52413662" TargetMode="External"/><Relationship Id="rId12" Type="http://schemas.openxmlformats.org/officeDocument/2006/relationships/hyperlink" Target="https://my.zakupivli.pro/remote/dispatcher/state_purchase_view/51032200" TargetMode="External"/><Relationship Id="rId17" Type="http://schemas.openxmlformats.org/officeDocument/2006/relationships/hyperlink" Target="https://my.zakupivli.pro/remote/dispatcher/state_purchase_view/48683251" TargetMode="External"/><Relationship Id="rId2" Type="http://schemas.openxmlformats.org/officeDocument/2006/relationships/hyperlink" Target="https://my.zakupivli.pro/remote/dispatcher/state_purchase_view/55528348" TargetMode="External"/><Relationship Id="rId16" Type="http://schemas.openxmlformats.org/officeDocument/2006/relationships/hyperlink" Target="https://my.zakupivli.pro/remote/dispatcher/state_purchase_view/48749017" TargetMode="External"/><Relationship Id="rId20" Type="http://schemas.openxmlformats.org/officeDocument/2006/relationships/hyperlink" Target="https://my.zakupivli.pro/remote/dispatcher/state_purchase_view/48464436" TargetMode="External"/><Relationship Id="rId1" Type="http://schemas.openxmlformats.org/officeDocument/2006/relationships/hyperlink" Target="https://my.zakupivli.pro/remote/dispatcher/state_purchase_view/55756112" TargetMode="External"/><Relationship Id="rId6" Type="http://schemas.openxmlformats.org/officeDocument/2006/relationships/hyperlink" Target="https://my.zakupivli.pro/remote/dispatcher/state_purchase_view/53356764" TargetMode="External"/><Relationship Id="rId11" Type="http://schemas.openxmlformats.org/officeDocument/2006/relationships/hyperlink" Target="https://my.zakupivli.pro/remote/dispatcher/state_purchase_view/51202147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my.zakupivli.pro/remote/dispatcher/state_purchase_view/53906730" TargetMode="External"/><Relationship Id="rId15" Type="http://schemas.openxmlformats.org/officeDocument/2006/relationships/hyperlink" Target="https://my.zakupivli.pro/remote/dispatcher/state_purchase_view/49174244" TargetMode="External"/><Relationship Id="rId23" Type="http://schemas.openxmlformats.org/officeDocument/2006/relationships/hyperlink" Target="https://my.zakupivli.pro/remote/dispatcher/state_purchase_view/48283789" TargetMode="External"/><Relationship Id="rId10" Type="http://schemas.openxmlformats.org/officeDocument/2006/relationships/hyperlink" Target="https://my.zakupivli.pro/remote/dispatcher/state_purchase_view/51332215" TargetMode="External"/><Relationship Id="rId19" Type="http://schemas.openxmlformats.org/officeDocument/2006/relationships/hyperlink" Target="https://my.zakupivli.pro/remote/dispatcher/state_purchase_view/48470333" TargetMode="External"/><Relationship Id="rId4" Type="http://schemas.openxmlformats.org/officeDocument/2006/relationships/hyperlink" Target="https://my.zakupivli.pro/remote/dispatcher/state_purchase_view/54399909" TargetMode="External"/><Relationship Id="rId9" Type="http://schemas.openxmlformats.org/officeDocument/2006/relationships/hyperlink" Target="https://my.zakupivli.pro/remote/dispatcher/state_purchase_view/51772972" TargetMode="External"/><Relationship Id="rId14" Type="http://schemas.openxmlformats.org/officeDocument/2006/relationships/hyperlink" Target="https://my.zakupivli.pro/remote/dispatcher/state_purchase_view/49176687" TargetMode="External"/><Relationship Id="rId22" Type="http://schemas.openxmlformats.org/officeDocument/2006/relationships/hyperlink" Target="https://my.zakupivli.pro/remote/dispatcher/state_purchase_view/482851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tabSelected="1" workbookViewId="0">
      <pane ySplit="1" topLeftCell="A2" activePane="bottomLeft" state="frozen"/>
      <selection pane="bottomLeft" activeCell="J11" sqref="J11"/>
    </sheetView>
  </sheetViews>
  <sheetFormatPr defaultColWidth="11.42578125" defaultRowHeight="15" x14ac:dyDescent="0.25"/>
  <cols>
    <col min="1" max="1" width="25"/>
    <col min="2" max="2" width="35"/>
    <col min="3" max="3" width="7.5703125" customWidth="1"/>
    <col min="4" max="4" width="35"/>
    <col min="5" max="6" width="30"/>
    <col min="7" max="7" width="15"/>
    <col min="8" max="8" width="10"/>
    <col min="9" max="9" width="20"/>
    <col min="10" max="11" width="15"/>
    <col min="12" max="12" width="20"/>
  </cols>
  <sheetData>
    <row r="1" spans="1:12" ht="39.75" thickBot="1" x14ac:dyDescent="0.3">
      <c r="A1" s="3" t="s">
        <v>18</v>
      </c>
      <c r="B1" s="3" t="s">
        <v>43</v>
      </c>
      <c r="C1" s="3" t="s">
        <v>45</v>
      </c>
      <c r="D1" s="3" t="s">
        <v>30</v>
      </c>
      <c r="E1" s="3" t="s">
        <v>58</v>
      </c>
      <c r="F1" s="3" t="s">
        <v>36</v>
      </c>
      <c r="G1" s="3" t="s">
        <v>17</v>
      </c>
      <c r="H1" s="3" t="s">
        <v>22</v>
      </c>
      <c r="I1" s="3" t="s">
        <v>65</v>
      </c>
      <c r="J1" s="3" t="s">
        <v>35</v>
      </c>
      <c r="K1" s="3" t="s">
        <v>46</v>
      </c>
      <c r="L1" s="3" t="s">
        <v>23</v>
      </c>
    </row>
    <row r="2" spans="1:12" x14ac:dyDescent="0.25">
      <c r="A2" s="2" t="str">
        <f>HYPERLINK("https://my.zakupivli.pro/remote/dispatcher/state_purchase_view/55756112", "UA-2024-12-13-016553-a")</f>
        <v>UA-2024-12-13-016553-a</v>
      </c>
      <c r="B2" s="1" t="s">
        <v>41</v>
      </c>
      <c r="C2" s="1" t="s">
        <v>5</v>
      </c>
      <c r="D2" s="1" t="s">
        <v>16</v>
      </c>
      <c r="E2" s="1" t="s">
        <v>21</v>
      </c>
      <c r="F2" s="1" t="s">
        <v>28</v>
      </c>
      <c r="G2" s="1" t="s">
        <v>9</v>
      </c>
      <c r="H2" s="4">
        <v>45639</v>
      </c>
      <c r="I2" s="1" t="s">
        <v>50</v>
      </c>
      <c r="J2" s="1" t="s">
        <v>78</v>
      </c>
      <c r="K2" s="5">
        <v>216220</v>
      </c>
      <c r="L2" s="4">
        <v>45656</v>
      </c>
    </row>
    <row r="3" spans="1:12" x14ac:dyDescent="0.25">
      <c r="A3" s="2" t="str">
        <f>HYPERLINK("https://my.zakupivli.pro/remote/dispatcher/state_purchase_view/55528348", "UA-2024-12-09-006404-a")</f>
        <v>UA-2024-12-09-006404-a</v>
      </c>
      <c r="B3" s="1" t="s">
        <v>27</v>
      </c>
      <c r="C3" s="1" t="s">
        <v>5</v>
      </c>
      <c r="D3" s="1" t="s">
        <v>3</v>
      </c>
      <c r="E3" s="1" t="s">
        <v>21</v>
      </c>
      <c r="F3" s="1" t="s">
        <v>28</v>
      </c>
      <c r="G3" s="1" t="s">
        <v>9</v>
      </c>
      <c r="H3" s="4">
        <v>45635</v>
      </c>
      <c r="I3" s="1" t="s">
        <v>56</v>
      </c>
      <c r="J3" s="1" t="s">
        <v>14</v>
      </c>
      <c r="K3" s="5">
        <v>1183115</v>
      </c>
      <c r="L3" s="4">
        <v>45658</v>
      </c>
    </row>
    <row r="4" spans="1:12" x14ac:dyDescent="0.25">
      <c r="A4" s="2" t="str">
        <f>HYPERLINK("https://my.zakupivli.pro/remote/dispatcher/state_purchase_view/54765596", "UA-2024-11-13-007632-a")</f>
        <v>UA-2024-11-13-007632-a</v>
      </c>
      <c r="B4" s="1" t="s">
        <v>20</v>
      </c>
      <c r="C4" s="1" t="s">
        <v>5</v>
      </c>
      <c r="D4" s="1" t="s">
        <v>2</v>
      </c>
      <c r="E4" s="1" t="s">
        <v>21</v>
      </c>
      <c r="F4" s="1" t="s">
        <v>28</v>
      </c>
      <c r="G4" s="1" t="s">
        <v>9</v>
      </c>
      <c r="H4" s="4">
        <v>45609</v>
      </c>
      <c r="I4" s="1" t="s">
        <v>37</v>
      </c>
      <c r="J4" s="1" t="s">
        <v>81</v>
      </c>
      <c r="K4" s="5">
        <v>255000</v>
      </c>
      <c r="L4" s="4">
        <v>45632</v>
      </c>
    </row>
    <row r="5" spans="1:12" x14ac:dyDescent="0.25">
      <c r="A5" s="2" t="str">
        <f>HYPERLINK("https://my.zakupivli.pro/remote/dispatcher/state_purchase_view/54399909", "UA-2024-10-30-003222-a")</f>
        <v>UA-2024-10-30-003222-a</v>
      </c>
      <c r="B5" s="1" t="s">
        <v>44</v>
      </c>
      <c r="C5" s="1" t="s">
        <v>5</v>
      </c>
      <c r="D5" s="1" t="s">
        <v>12</v>
      </c>
      <c r="E5" s="1" t="s">
        <v>21</v>
      </c>
      <c r="F5" s="1" t="s">
        <v>28</v>
      </c>
      <c r="G5" s="1" t="s">
        <v>9</v>
      </c>
      <c r="H5" s="4">
        <v>45595</v>
      </c>
      <c r="I5" s="1" t="s">
        <v>64</v>
      </c>
      <c r="J5" s="1" t="s">
        <v>72</v>
      </c>
      <c r="K5" s="5">
        <v>69070</v>
      </c>
      <c r="L5" s="4">
        <v>45609</v>
      </c>
    </row>
    <row r="6" spans="1:12" x14ac:dyDescent="0.25">
      <c r="A6" s="2" t="str">
        <f>HYPERLINK("https://my.zakupivli.pro/remote/dispatcher/state_purchase_view/53906730", "UA-2024-10-10-006222-a")</f>
        <v>UA-2024-10-10-006222-a</v>
      </c>
      <c r="B6" s="1" t="s">
        <v>25</v>
      </c>
      <c r="C6" s="1" t="s">
        <v>5</v>
      </c>
      <c r="D6" s="1" t="s">
        <v>8</v>
      </c>
      <c r="E6" s="1" t="s">
        <v>21</v>
      </c>
      <c r="F6" s="1" t="s">
        <v>28</v>
      </c>
      <c r="G6" s="1" t="s">
        <v>9</v>
      </c>
      <c r="H6" s="4">
        <v>45575</v>
      </c>
      <c r="I6" s="1" t="s">
        <v>61</v>
      </c>
      <c r="J6" s="1" t="s">
        <v>71</v>
      </c>
      <c r="K6" s="5">
        <v>239509</v>
      </c>
      <c r="L6" s="4">
        <v>45594</v>
      </c>
    </row>
    <row r="7" spans="1:12" x14ac:dyDescent="0.25">
      <c r="A7" s="2" t="str">
        <f>HYPERLINK("https://my.zakupivli.pro/remote/dispatcher/state_purchase_view/53356764", "UA-2024-09-17-001405-a")</f>
        <v>UA-2024-09-17-001405-a</v>
      </c>
      <c r="B7" s="1" t="s">
        <v>0</v>
      </c>
      <c r="C7" s="1" t="s">
        <v>5</v>
      </c>
      <c r="D7" s="1" t="s">
        <v>7</v>
      </c>
      <c r="E7" s="1" t="s">
        <v>21</v>
      </c>
      <c r="F7" s="1" t="s">
        <v>28</v>
      </c>
      <c r="G7" s="1" t="s">
        <v>9</v>
      </c>
      <c r="H7" s="4">
        <v>45552</v>
      </c>
      <c r="I7" s="1" t="s">
        <v>48</v>
      </c>
      <c r="J7" s="1" t="s">
        <v>82</v>
      </c>
      <c r="K7" s="5">
        <v>29734.87</v>
      </c>
      <c r="L7" s="4">
        <v>45574</v>
      </c>
    </row>
    <row r="8" spans="1:12" x14ac:dyDescent="0.25">
      <c r="A8" s="2" t="str">
        <f>HYPERLINK("https://my.zakupivli.pro/remote/dispatcher/state_purchase_view/52413662", "UA-2024-07-30-002935-a")</f>
        <v>UA-2024-07-30-002935-a</v>
      </c>
      <c r="B8" s="1" t="s">
        <v>33</v>
      </c>
      <c r="C8" s="1" t="s">
        <v>5</v>
      </c>
      <c r="D8" s="1" t="s">
        <v>4</v>
      </c>
      <c r="E8" s="1" t="s">
        <v>21</v>
      </c>
      <c r="F8" s="1" t="s">
        <v>28</v>
      </c>
      <c r="G8" s="1" t="s">
        <v>9</v>
      </c>
      <c r="H8" s="4">
        <v>45503</v>
      </c>
      <c r="I8" s="1" t="s">
        <v>55</v>
      </c>
      <c r="J8" s="1" t="s">
        <v>68</v>
      </c>
      <c r="K8" s="5">
        <v>140940</v>
      </c>
      <c r="L8" s="4">
        <v>45523</v>
      </c>
    </row>
    <row r="9" spans="1:12" x14ac:dyDescent="0.25">
      <c r="A9" s="2" t="str">
        <f>HYPERLINK("https://my.zakupivli.pro/remote/dispatcher/state_purchase_view/52369919", "UA-2024-07-26-003870-a")</f>
        <v>UA-2024-07-26-003870-a</v>
      </c>
      <c r="B9" s="1" t="s">
        <v>24</v>
      </c>
      <c r="C9" s="1" t="s">
        <v>5</v>
      </c>
      <c r="D9" s="1" t="s">
        <v>8</v>
      </c>
      <c r="E9" s="1" t="s">
        <v>21</v>
      </c>
      <c r="F9" s="1" t="s">
        <v>28</v>
      </c>
      <c r="G9" s="1" t="s">
        <v>9</v>
      </c>
      <c r="H9" s="4">
        <v>45499</v>
      </c>
      <c r="I9" s="1" t="s">
        <v>63</v>
      </c>
      <c r="J9" s="1" t="s">
        <v>86</v>
      </c>
      <c r="K9" s="5">
        <v>159453</v>
      </c>
      <c r="L9" s="4">
        <v>45519</v>
      </c>
    </row>
    <row r="10" spans="1:12" x14ac:dyDescent="0.25">
      <c r="A10" s="2" t="str">
        <f>HYPERLINK("https://my.zakupivli.pro/remote/dispatcher/state_purchase_view/51772972", "UA-2024-06-21-003797-a")</f>
        <v>UA-2024-06-21-003797-a</v>
      </c>
      <c r="B10" s="1" t="s">
        <v>29</v>
      </c>
      <c r="C10" s="1" t="s">
        <v>5</v>
      </c>
      <c r="D10" s="1" t="s">
        <v>10</v>
      </c>
      <c r="E10" s="1" t="s">
        <v>21</v>
      </c>
      <c r="F10" s="1" t="s">
        <v>28</v>
      </c>
      <c r="G10" s="1" t="s">
        <v>9</v>
      </c>
      <c r="H10" s="4">
        <v>45464</v>
      </c>
      <c r="I10" s="1" t="s">
        <v>52</v>
      </c>
      <c r="J10" s="1" t="s">
        <v>85</v>
      </c>
      <c r="K10" s="5">
        <v>2462134</v>
      </c>
      <c r="L10" s="4">
        <v>45484</v>
      </c>
    </row>
    <row r="11" spans="1:12" x14ac:dyDescent="0.25">
      <c r="A11" s="2" t="str">
        <f>HYPERLINK("https://my.zakupivli.pro/remote/dispatcher/state_purchase_view/51332215", "UA-2024-05-30-004579-a")</f>
        <v>UA-2024-05-30-004579-a</v>
      </c>
      <c r="B11" s="1" t="s">
        <v>41</v>
      </c>
      <c r="C11" s="1" t="s">
        <v>5</v>
      </c>
      <c r="D11" s="1" t="s">
        <v>16</v>
      </c>
      <c r="E11" s="1" t="s">
        <v>21</v>
      </c>
      <c r="F11" s="1" t="s">
        <v>28</v>
      </c>
      <c r="G11" s="1" t="s">
        <v>9</v>
      </c>
      <c r="H11" s="4">
        <v>45442</v>
      </c>
      <c r="I11" s="1" t="s">
        <v>50</v>
      </c>
      <c r="J11" s="1" t="s">
        <v>79</v>
      </c>
      <c r="K11" s="5">
        <v>47925</v>
      </c>
      <c r="L11" s="4">
        <v>45463</v>
      </c>
    </row>
    <row r="12" spans="1:12" x14ac:dyDescent="0.25">
      <c r="A12" s="2" t="str">
        <f>HYPERLINK("https://my.zakupivli.pro/remote/dispatcher/state_purchase_view/51202147", "UA-2024-05-23-010010-a")</f>
        <v>UA-2024-05-23-010010-a</v>
      </c>
      <c r="B12" s="1" t="s">
        <v>42</v>
      </c>
      <c r="C12" s="1" t="s">
        <v>5</v>
      </c>
      <c r="D12" s="1" t="s">
        <v>11</v>
      </c>
      <c r="E12" s="1" t="s">
        <v>21</v>
      </c>
      <c r="F12" s="1" t="s">
        <v>28</v>
      </c>
      <c r="G12" s="1" t="s">
        <v>9</v>
      </c>
      <c r="H12" s="4">
        <v>45435</v>
      </c>
      <c r="I12" s="1" t="s">
        <v>53</v>
      </c>
      <c r="J12" s="1" t="s">
        <v>84</v>
      </c>
      <c r="K12" s="5">
        <v>2684279</v>
      </c>
      <c r="L12" s="4">
        <v>45456</v>
      </c>
    </row>
    <row r="13" spans="1:12" x14ac:dyDescent="0.25">
      <c r="A13" s="2" t="str">
        <f>HYPERLINK("https://my.zakupivli.pro/remote/dispatcher/state_purchase_view/51032200", "UA-2024-05-15-012169-a")</f>
        <v>UA-2024-05-15-012169-a</v>
      </c>
      <c r="B13" s="1" t="s">
        <v>57</v>
      </c>
      <c r="C13" s="1" t="s">
        <v>5</v>
      </c>
      <c r="D13" s="1" t="s">
        <v>6</v>
      </c>
      <c r="E13" s="1" t="s">
        <v>21</v>
      </c>
      <c r="F13" s="1" t="s">
        <v>28</v>
      </c>
      <c r="G13" s="1" t="s">
        <v>9</v>
      </c>
      <c r="H13" s="4">
        <v>45427</v>
      </c>
      <c r="I13" s="1" t="s">
        <v>66</v>
      </c>
      <c r="J13" s="1" t="s">
        <v>1</v>
      </c>
      <c r="K13" s="5">
        <v>3300</v>
      </c>
      <c r="L13" s="4">
        <v>45447</v>
      </c>
    </row>
    <row r="14" spans="1:12" x14ac:dyDescent="0.25">
      <c r="A14" s="2" t="str">
        <f>HYPERLINK("https://my.zakupivli.pro/remote/dispatcher/state_purchase_view/49674633", "UA-2024-03-08-001685-a")</f>
        <v>UA-2024-03-08-001685-a</v>
      </c>
      <c r="B14" s="1" t="s">
        <v>39</v>
      </c>
      <c r="C14" s="1" t="s">
        <v>5</v>
      </c>
      <c r="D14" s="1" t="s">
        <v>6</v>
      </c>
      <c r="E14" s="1" t="s">
        <v>21</v>
      </c>
      <c r="F14" s="1" t="s">
        <v>28</v>
      </c>
      <c r="G14" s="1" t="s">
        <v>9</v>
      </c>
      <c r="H14" s="4">
        <v>45359</v>
      </c>
      <c r="I14" s="1" t="s">
        <v>66</v>
      </c>
      <c r="J14" s="1" t="s">
        <v>83</v>
      </c>
      <c r="K14" s="5">
        <v>127350</v>
      </c>
      <c r="L14" s="4">
        <v>45383</v>
      </c>
    </row>
    <row r="15" spans="1:12" x14ac:dyDescent="0.25">
      <c r="A15" s="2" t="str">
        <f>HYPERLINK("https://my.zakupivli.pro/remote/dispatcher/state_purchase_view/49176687", "UA-2024-02-14-008044-a")</f>
        <v>UA-2024-02-14-008044-a</v>
      </c>
      <c r="B15" s="1" t="s">
        <v>40</v>
      </c>
      <c r="C15" s="1" t="s">
        <v>5</v>
      </c>
      <c r="D15" s="1" t="s">
        <v>15</v>
      </c>
      <c r="E15" s="1" t="s">
        <v>21</v>
      </c>
      <c r="F15" s="1" t="s">
        <v>28</v>
      </c>
      <c r="G15" s="1" t="s">
        <v>9</v>
      </c>
      <c r="H15" s="4">
        <v>45336</v>
      </c>
      <c r="I15" s="1" t="s">
        <v>38</v>
      </c>
      <c r="J15" s="1" t="s">
        <v>13</v>
      </c>
      <c r="K15" s="5">
        <v>397971.36</v>
      </c>
      <c r="L15" s="4">
        <v>45370</v>
      </c>
    </row>
    <row r="16" spans="1:12" x14ac:dyDescent="0.25">
      <c r="A16" s="2" t="str">
        <f>HYPERLINK("https://my.zakupivli.pro/remote/dispatcher/state_purchase_view/49174244", "UA-2024-02-14-007005-a")</f>
        <v>UA-2024-02-14-007005-a</v>
      </c>
      <c r="B16" s="1" t="s">
        <v>34</v>
      </c>
      <c r="C16" s="1" t="s">
        <v>5</v>
      </c>
      <c r="D16" s="1" t="s">
        <v>7</v>
      </c>
      <c r="E16" s="1" t="s">
        <v>21</v>
      </c>
      <c r="F16" s="1" t="s">
        <v>28</v>
      </c>
      <c r="G16" s="1" t="s">
        <v>9</v>
      </c>
      <c r="H16" s="4">
        <v>45336</v>
      </c>
      <c r="I16" s="1" t="s">
        <v>51</v>
      </c>
      <c r="J16" s="1" t="s">
        <v>80</v>
      </c>
      <c r="K16" s="5">
        <v>401598</v>
      </c>
      <c r="L16" s="4">
        <v>45355</v>
      </c>
    </row>
    <row r="17" spans="1:12" x14ac:dyDescent="0.25">
      <c r="A17" s="2" t="str">
        <f>HYPERLINK("https://my.zakupivli.pro/remote/dispatcher/state_purchase_view/48749017", "UA-2024-01-29-006290-a")</f>
        <v>UA-2024-01-29-006290-a</v>
      </c>
      <c r="B17" s="1" t="s">
        <v>59</v>
      </c>
      <c r="C17" s="1" t="s">
        <v>5</v>
      </c>
      <c r="D17" s="1" t="s">
        <v>7</v>
      </c>
      <c r="E17" s="1" t="s">
        <v>21</v>
      </c>
      <c r="F17" s="1" t="s">
        <v>28</v>
      </c>
      <c r="G17" s="1" t="s">
        <v>9</v>
      </c>
      <c r="H17" s="4">
        <v>45320</v>
      </c>
      <c r="I17" s="1" t="s">
        <v>51</v>
      </c>
      <c r="J17" s="1" t="s">
        <v>76</v>
      </c>
      <c r="K17" s="5">
        <v>156894</v>
      </c>
      <c r="L17" s="4">
        <v>45341</v>
      </c>
    </row>
    <row r="18" spans="1:12" x14ac:dyDescent="0.25">
      <c r="A18" s="2" t="str">
        <f>HYPERLINK("https://my.zakupivli.pro/remote/dispatcher/state_purchase_view/48683251", "UA-2024-01-25-012062-a")</f>
        <v>UA-2024-01-25-012062-a</v>
      </c>
      <c r="B18" s="1" t="s">
        <v>19</v>
      </c>
      <c r="C18" s="1" t="s">
        <v>5</v>
      </c>
      <c r="D18" s="1" t="s">
        <v>7</v>
      </c>
      <c r="E18" s="1" t="s">
        <v>21</v>
      </c>
      <c r="F18" s="1" t="s">
        <v>28</v>
      </c>
      <c r="G18" s="1" t="s">
        <v>9</v>
      </c>
      <c r="H18" s="4">
        <v>45316</v>
      </c>
      <c r="I18" s="1" t="s">
        <v>51</v>
      </c>
      <c r="J18" s="1" t="s">
        <v>77</v>
      </c>
      <c r="K18" s="5">
        <v>14819.04</v>
      </c>
      <c r="L18" s="4">
        <v>45341</v>
      </c>
    </row>
    <row r="19" spans="1:12" x14ac:dyDescent="0.25">
      <c r="A19" s="2" t="str">
        <f>HYPERLINK("https://my.zakupivli.pro/remote/dispatcher/state_purchase_view/48553333", "UA-2024-01-22-008449-a")</f>
        <v>UA-2024-01-22-008449-a</v>
      </c>
      <c r="B19" s="1" t="s">
        <v>26</v>
      </c>
      <c r="C19" s="1" t="s">
        <v>5</v>
      </c>
      <c r="D19" s="1" t="s">
        <v>8</v>
      </c>
      <c r="E19" s="1" t="s">
        <v>21</v>
      </c>
      <c r="F19" s="1" t="s">
        <v>28</v>
      </c>
      <c r="G19" s="1" t="s">
        <v>9</v>
      </c>
      <c r="H19" s="4">
        <v>45313</v>
      </c>
      <c r="I19" s="1" t="s">
        <v>62</v>
      </c>
      <c r="J19" s="1" t="s">
        <v>75</v>
      </c>
      <c r="K19" s="5">
        <v>435457.8</v>
      </c>
      <c r="L19" s="4">
        <v>45334</v>
      </c>
    </row>
    <row r="20" spans="1:12" x14ac:dyDescent="0.25">
      <c r="A20" s="2" t="str">
        <f>HYPERLINK("https://my.zakupivli.pro/remote/dispatcher/state_purchase_view/48470333", "UA-2024-01-18-008514-a")</f>
        <v>UA-2024-01-18-008514-a</v>
      </c>
      <c r="B20" s="1" t="s">
        <v>31</v>
      </c>
      <c r="C20" s="1" t="s">
        <v>5</v>
      </c>
      <c r="D20" s="1" t="s">
        <v>8</v>
      </c>
      <c r="E20" s="1" t="s">
        <v>21</v>
      </c>
      <c r="F20" s="1" t="s">
        <v>28</v>
      </c>
      <c r="G20" s="1" t="s">
        <v>9</v>
      </c>
      <c r="H20" s="4">
        <v>45309</v>
      </c>
      <c r="I20" s="1" t="s">
        <v>62</v>
      </c>
      <c r="J20" s="1" t="s">
        <v>74</v>
      </c>
      <c r="K20" s="5">
        <v>72000</v>
      </c>
      <c r="L20" s="4">
        <v>45329</v>
      </c>
    </row>
    <row r="21" spans="1:12" x14ac:dyDescent="0.25">
      <c r="A21" s="2" t="str">
        <f>HYPERLINK("https://my.zakupivli.pro/remote/dispatcher/state_purchase_view/48464436", "UA-2024-01-18-005907-a")</f>
        <v>UA-2024-01-18-005907-a</v>
      </c>
      <c r="B21" s="1" t="s">
        <v>32</v>
      </c>
      <c r="C21" s="1" t="s">
        <v>5</v>
      </c>
      <c r="D21" s="1" t="s">
        <v>4</v>
      </c>
      <c r="E21" s="1" t="s">
        <v>21</v>
      </c>
      <c r="F21" s="1" t="s">
        <v>28</v>
      </c>
      <c r="G21" s="1" t="s">
        <v>9</v>
      </c>
      <c r="H21" s="4">
        <v>45309</v>
      </c>
      <c r="I21" s="1" t="s">
        <v>49</v>
      </c>
      <c r="J21" s="1" t="s">
        <v>70</v>
      </c>
      <c r="K21" s="5">
        <v>82140.600000000006</v>
      </c>
      <c r="L21" s="4">
        <v>45329</v>
      </c>
    </row>
    <row r="22" spans="1:12" x14ac:dyDescent="0.25">
      <c r="A22" s="2" t="str">
        <f>HYPERLINK("https://my.zakupivli.pro/remote/dispatcher/state_purchase_view/48464436", "UA-2024-01-18-005907-a")</f>
        <v>UA-2024-01-18-005907-a</v>
      </c>
      <c r="B22" s="1" t="s">
        <v>60</v>
      </c>
      <c r="C22" s="1" t="s">
        <v>5</v>
      </c>
      <c r="D22" s="1" t="s">
        <v>4</v>
      </c>
      <c r="E22" s="1" t="s">
        <v>21</v>
      </c>
      <c r="F22" s="1" t="s">
        <v>28</v>
      </c>
      <c r="G22" s="1" t="s">
        <v>9</v>
      </c>
      <c r="H22" s="4">
        <v>45309</v>
      </c>
      <c r="I22" s="1" t="s">
        <v>49</v>
      </c>
      <c r="J22" s="1" t="s">
        <v>73</v>
      </c>
      <c r="K22" s="5">
        <v>345880.8</v>
      </c>
      <c r="L22" s="4">
        <v>45329</v>
      </c>
    </row>
    <row r="23" spans="1:12" x14ac:dyDescent="0.25">
      <c r="A23" s="2" t="str">
        <f>HYPERLINK("https://my.zakupivli.pro/remote/dispatcher/state_purchase_view/48285163", "UA-2024-01-11-005754-a")</f>
        <v>UA-2024-01-11-005754-a</v>
      </c>
      <c r="B23" s="1" t="s">
        <v>47</v>
      </c>
      <c r="C23" s="1" t="s">
        <v>5</v>
      </c>
      <c r="D23" s="1" t="s">
        <v>4</v>
      </c>
      <c r="E23" s="1" t="s">
        <v>21</v>
      </c>
      <c r="F23" s="1" t="s">
        <v>28</v>
      </c>
      <c r="G23" s="1" t="s">
        <v>9</v>
      </c>
      <c r="H23" s="4">
        <v>45302</v>
      </c>
      <c r="I23" s="1" t="s">
        <v>54</v>
      </c>
      <c r="J23" s="1" t="s">
        <v>69</v>
      </c>
      <c r="K23" s="5">
        <v>6750</v>
      </c>
      <c r="L23" s="4">
        <v>45324</v>
      </c>
    </row>
    <row r="24" spans="1:12" x14ac:dyDescent="0.25">
      <c r="A24" s="2" t="str">
        <f>HYPERLINK("https://my.zakupivli.pro/remote/dispatcher/state_purchase_view/48283789", "UA-2024-01-11-005222-a")</f>
        <v>UA-2024-01-11-005222-a</v>
      </c>
      <c r="B24" s="1" t="s">
        <v>47</v>
      </c>
      <c r="C24" s="1" t="s">
        <v>5</v>
      </c>
      <c r="D24" s="1" t="s">
        <v>4</v>
      </c>
      <c r="E24" s="1" t="s">
        <v>21</v>
      </c>
      <c r="F24" s="1" t="s">
        <v>28</v>
      </c>
      <c r="G24" s="1" t="s">
        <v>9</v>
      </c>
      <c r="H24" s="4">
        <v>45302</v>
      </c>
      <c r="I24" s="1" t="s">
        <v>54</v>
      </c>
      <c r="J24" s="1" t="s">
        <v>67</v>
      </c>
      <c r="K24" s="5">
        <v>5175</v>
      </c>
      <c r="L24" s="4">
        <v>45324</v>
      </c>
    </row>
  </sheetData>
  <autoFilter ref="A1:L24"/>
  <hyperlinks>
    <hyperlink ref="A2" r:id="rId1" display="https://my.zakupivli.pro/remote/dispatcher/state_purchase_view/55756112"/>
    <hyperlink ref="A3" r:id="rId2" display="https://my.zakupivli.pro/remote/dispatcher/state_purchase_view/55528348"/>
    <hyperlink ref="A4" r:id="rId3" display="https://my.zakupivli.pro/remote/dispatcher/state_purchase_view/54765596"/>
    <hyperlink ref="A5" r:id="rId4" display="https://my.zakupivli.pro/remote/dispatcher/state_purchase_view/54399909"/>
    <hyperlink ref="A6" r:id="rId5" display="https://my.zakupivli.pro/remote/dispatcher/state_purchase_view/53906730"/>
    <hyperlink ref="A7" r:id="rId6" display="https://my.zakupivli.pro/remote/dispatcher/state_purchase_view/53356764"/>
    <hyperlink ref="A8" r:id="rId7" display="https://my.zakupivli.pro/remote/dispatcher/state_purchase_view/52413662"/>
    <hyperlink ref="A9" r:id="rId8" display="https://my.zakupivli.pro/remote/dispatcher/state_purchase_view/52369919"/>
    <hyperlink ref="A10" r:id="rId9" display="https://my.zakupivli.pro/remote/dispatcher/state_purchase_view/51772972"/>
    <hyperlink ref="A11" r:id="rId10" display="https://my.zakupivli.pro/remote/dispatcher/state_purchase_view/51332215"/>
    <hyperlink ref="A12" r:id="rId11" display="https://my.zakupivli.pro/remote/dispatcher/state_purchase_view/51202147"/>
    <hyperlink ref="A13" r:id="rId12" display="https://my.zakupivli.pro/remote/dispatcher/state_purchase_view/51032200"/>
    <hyperlink ref="A14" r:id="rId13" display="https://my.zakupivli.pro/remote/dispatcher/state_purchase_view/49674633"/>
    <hyperlink ref="A15" r:id="rId14" display="https://my.zakupivli.pro/remote/dispatcher/state_purchase_view/49176687"/>
    <hyperlink ref="A16" r:id="rId15" display="https://my.zakupivli.pro/remote/dispatcher/state_purchase_view/49174244"/>
    <hyperlink ref="A17" r:id="rId16" display="https://my.zakupivli.pro/remote/dispatcher/state_purchase_view/48749017"/>
    <hyperlink ref="A18" r:id="rId17" display="https://my.zakupivli.pro/remote/dispatcher/state_purchase_view/48683251"/>
    <hyperlink ref="A19" r:id="rId18" display="https://my.zakupivli.pro/remote/dispatcher/state_purchase_view/48553333"/>
    <hyperlink ref="A20" r:id="rId19" display="https://my.zakupivli.pro/remote/dispatcher/state_purchase_view/48470333"/>
    <hyperlink ref="A21" r:id="rId20" display="https://my.zakupivli.pro/remote/dispatcher/state_purchase_view/48464436"/>
    <hyperlink ref="A22" r:id="rId21" display="https://my.zakupivli.pro/remote/dispatcher/state_purchase_view/48464436"/>
    <hyperlink ref="A23" r:id="rId22" display="https://my.zakupivli.pro/remote/dispatcher/state_purchase_view/48285163"/>
    <hyperlink ref="A24" r:id="rId23" display="https://my.zakupivli.pro/remote/dispatcher/state_purchase_view/48283789"/>
  </hyperlinks>
  <pageMargins left="0.75" right="0.75" top="1" bottom="1" header="0.5" footer="0.5"/>
  <pageSetup paperSize="9" scale="50" orientation="landscape"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subject/>
  <dc:creator>Unknown</dc:creator>
  <cp:keywords/>
  <dc:description/>
  <cp:lastModifiedBy>User</cp:lastModifiedBy>
  <cp:lastPrinted>2025-01-09T09:03:52Z</cp:lastPrinted>
  <dcterms:created xsi:type="dcterms:W3CDTF">2025-01-09T10:53:09Z</dcterms:created>
  <dcterms:modified xsi:type="dcterms:W3CDTF">2025-01-09T09:03:56Z</dcterms:modified>
  <cp:category/>
</cp:coreProperties>
</file>