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Sheet" sheetId="1" r:id="rId1"/>
  </sheets>
  <definedNames>
    <definedName name="_xlnm._FilterDatabase" localSheetId="0" hidden="1">Sheet!$A$4:$AA$21</definedName>
  </definedNames>
  <calcPr calcId="144525"/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<sst xmlns="http://schemas.openxmlformats.org/spreadsheetml/2006/main" count="215" uniqueCount="116">
  <si>
    <t>% зниження</t>
  </si>
  <si>
    <t>00-1002825</t>
  </si>
  <si>
    <t>01/07</t>
  </si>
  <si>
    <t>01/11</t>
  </si>
  <si>
    <t>02/11</t>
  </si>
  <si>
    <t>02/24</t>
  </si>
  <si>
    <t>05/12</t>
  </si>
  <si>
    <t>111/08</t>
  </si>
  <si>
    <t>159044-24/01</t>
  </si>
  <si>
    <t>19143995</t>
  </si>
  <si>
    <t>21560766</t>
  </si>
  <si>
    <t>24/БУХ-01</t>
  </si>
  <si>
    <t>2414702156</t>
  </si>
  <si>
    <t>2980010175</t>
  </si>
  <si>
    <t>30190000-7 Офісне устаткування та приладдя різне</t>
  </si>
  <si>
    <t>30210000-4 Машини для обробки даних (апаратна частина)</t>
  </si>
  <si>
    <t>31720260</t>
  </si>
  <si>
    <t>32580000-2 Інформаційне обладнання</t>
  </si>
  <si>
    <t>3441611286</t>
  </si>
  <si>
    <t>36216548</t>
  </si>
  <si>
    <t>36639604</t>
  </si>
  <si>
    <t>38295925</t>
  </si>
  <si>
    <t>38528367</t>
  </si>
  <si>
    <t>403588/2023</t>
  </si>
  <si>
    <t>403588/2023/1</t>
  </si>
  <si>
    <t>40986197</t>
  </si>
  <si>
    <t>43403138</t>
  </si>
  <si>
    <t>5/24</t>
  </si>
  <si>
    <t>50310000-1 Технічне обслуговування і ремонт офісної техніки</t>
  </si>
  <si>
    <t>64210000-1 Послуги телефонного зв’язку та передачі даних</t>
  </si>
  <si>
    <t>7/24</t>
  </si>
  <si>
    <t>72250000-2 Послуги, пов’язані із системами та підтримкою</t>
  </si>
  <si>
    <t>72260000-5 Послуги, пов’язані з програмним забезпеченням</t>
  </si>
  <si>
    <t>72410000-7 Послуги провайдерів</t>
  </si>
  <si>
    <t>734/3004</t>
  </si>
  <si>
    <t>79710000-4 Охоронні послуги</t>
  </si>
  <si>
    <t>80530000-8 Послуги у сфері професійної підготовки</t>
  </si>
  <si>
    <t>MEIS-3915</t>
  </si>
  <si>
    <t>UA-2024-02-12-007380-a</t>
  </si>
  <si>
    <t>UA-2024-02-14-006914-a</t>
  </si>
  <si>
    <t>UA-2024-02-14-007265-a</t>
  </si>
  <si>
    <t>UA-2024-02-19-013022-a</t>
  </si>
  <si>
    <t>UA-2024-02-27-007284-a</t>
  </si>
  <si>
    <t>UA-2024-02-29-008711-a</t>
  </si>
  <si>
    <t>UA-2024-03-06-008596-a</t>
  </si>
  <si>
    <t>UA-2024-03-15-009149-a</t>
  </si>
  <si>
    <t>UA-2024-05-15-011439-a</t>
  </si>
  <si>
    <t>UA-2024-07-18-001762-a</t>
  </si>
  <si>
    <t>UA-2024-08-15-010805-a</t>
  </si>
  <si>
    <t>UA-2024-08-15-010898-a</t>
  </si>
  <si>
    <t>UA-2024-11-01-009892-a</t>
  </si>
  <si>
    <t>UA-2024-11-05-012472-a</t>
  </si>
  <si>
    <t>UA-2024-11-07-015537-a</t>
  </si>
  <si>
    <t>UA-2024-11-12-015906-a</t>
  </si>
  <si>
    <t>UA-2024-12-10-014218-a</t>
  </si>
  <si>
    <t>UAH</t>
  </si>
  <si>
    <t>ЄДРПОУ переможця</t>
  </si>
  <si>
    <t>Ідентифікатор закупівлі</t>
  </si>
  <si>
    <t>Інформаційні послуги на основі інформаційно-правової системи ЛІГА ЗАКОН</t>
  </si>
  <si>
    <t>АКЦІОНЕРНЕ ТОВАРИСТВО "УКРТЕЛЕКОМ"</t>
  </si>
  <si>
    <t>Боброва Карина Юріївна</t>
  </si>
  <si>
    <t>ВЛАСЕНКО ВОЛОДИМИР ЮРІЙОВИЧ</t>
  </si>
  <si>
    <t>Валюта</t>
  </si>
  <si>
    <t>Гр-0060381</t>
  </si>
  <si>
    <t>Дата закінчення процедури</t>
  </si>
  <si>
    <t>Дата проведення аукціону або розгляду</t>
  </si>
  <si>
    <t>Дата публікації закупівлі</t>
  </si>
  <si>
    <t>Електронні комунікаційні послуги доступу до мережі Інтернет</t>
  </si>
  <si>
    <t>Закупівля без використання електронної системи</t>
  </si>
  <si>
    <t>Канцелярські товари</t>
  </si>
  <si>
    <t>Класифікатор</t>
  </si>
  <si>
    <t>Куток інформаційний (розмір 700*1000 мм, пластиковий)</t>
  </si>
  <si>
    <t>Кількість запрошених постачальників</t>
  </si>
  <si>
    <t>Кількість одиниць</t>
  </si>
  <si>
    <t>Кількість учасників аукціону</t>
  </si>
  <si>
    <t>ЛИНДЯ ПАВЛО СЕРГІЙОВИЧ</t>
  </si>
  <si>
    <t>Назва потенційного переможця (з найменшою ціною)</t>
  </si>
  <si>
    <t>Назва товару</t>
  </si>
  <si>
    <t>Номер договору</t>
  </si>
  <si>
    <t>Очікувана вартість, грн</t>
  </si>
  <si>
    <t>Очікувана вартість, одиниця.</t>
  </si>
  <si>
    <t>ПРИВАТНЕ АКЦІОНЕРНЕ ТОВАРИСТВО "ДАТАГРУП"</t>
  </si>
  <si>
    <t>ПРИВАТНЕ ПІДПРИЄМСТВО "КОМПАНІЯ ДРОМАДЕР"</t>
  </si>
  <si>
    <t>Папір BRIGHT-WHITE MULTIPURPOSE OFFICE PAPER А4 80 г/м2, 500 арк./уп.</t>
  </si>
  <si>
    <t>Планшет SAMSUNG GALAXY TAB A9+11'' 5G8/128GB GRAPHITE (SM-X216BZAESEK)</t>
  </si>
  <si>
    <t>Посилання на тендер</t>
  </si>
  <si>
    <t>Послуга з централізованого спостереження, реагування та технічного обслуговування системи відеоспостереження та системи охоронно-тривожної сигналізації</t>
  </si>
  <si>
    <t>Послуги в сфері інформатизації: Інформаційно-консультативні послуги з супроводження ПЗ "М.Е.Dос"</t>
  </si>
  <si>
    <t>Послуги з навчання: Загальний курс "Військовий облік"</t>
  </si>
  <si>
    <t>Послуги з навчання: Загальний курс "Охорона праці"</t>
  </si>
  <si>
    <t>Послуги з обслуговування програмного забезпечення (- постійний моніторинг функціонування Системи; - надання консультацій в телефонному режимі та/або за технологією віддаленого доступу на робочих місцях користувачів Системи; - оперативне оновлення конфігурації базового програмного забезпечення; - адміністрування Системи і баз даних).</t>
  </si>
  <si>
    <t>Послуги з обслуговування програмного забезпечення (додаткового модуля "Фактичне виконання бюджету", який входить до комп’ютерної програми «Єдина інформаційна система управління місцевим бюджетом»)
- постійний моніторинг функціонування Системи;
- надання консультацій в телефонному режимі та/або за технологією віддаленого доступу на робочих місцях користувачів Системи;
- оперативне оновлення конфігурації базового програмного забезпечення;
- адміністрування Системи і баз даних).</t>
  </si>
  <si>
    <t>Послуги з передавання даних і повідомлень (електронні комунікаційні послуги)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</si>
  <si>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</si>
  <si>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</si>
  <si>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</si>
  <si>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Статус</t>
  </si>
  <si>
    <t>Статус договору</t>
  </si>
  <si>
    <t>Сума зниження грн</t>
  </si>
  <si>
    <t>ТОВАРИСТВО З ОБМЕЖЕНОЮ ВІДПОВІДАЛЬНІСТЮ "ВИЛАЙН ГРУП"</t>
  </si>
  <si>
    <t>ТОВАРИСТВО З ОБМЕЖЕНОЮ ВІДПОВІДАЛЬНІСТЮ "ОНЛАЙН МЕДІА ГРУП"</t>
  </si>
  <si>
    <t>ТОВАРИСТВО З ОБМЕЖЕНОЮ ВІДПОВІДАЛЬНІСТЮ "СОЮЗ-ГАРАНТІЯ ПАРТНЕР"</t>
  </si>
  <si>
    <t>ТОВАРИСТВО З ОБМЕЖЕНОЮ ВІДПОВІДАЛЬНІСТЮ "УЧБОВО-КУРСОВИЙ КОМБІНАТ ПРОФІ ЛАЙН"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</si>
  <si>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</si>
  <si>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ТОРГОВЕЛЬНО-ВИРОБНИЧА ГРУПА "КУНІЦА"</t>
  </si>
  <si>
    <t>Технічне обслуговування офісної техніки (технічне обслуговування комп’ютерів і периферійного устаткування, офісної техніки, послуги з заправки та регенерації картриджів)</t>
  </si>
  <si>
    <t>Технічне обслуговування і поточні ремонти офісної техніки (технічне обслуговування комп’ютерів і периферійного устаткування, офісної техніки, послуги з заправки та регенерації картриджів, поточні ремонти)</t>
  </si>
  <si>
    <t>Тип процедури</t>
  </si>
  <si>
    <t>Фактична сума договору</t>
  </si>
  <si>
    <t>Фактичний переможець</t>
  </si>
  <si>
    <t>Штамп на автоматичній оснастці 58х22</t>
  </si>
  <si>
    <t>завершено</t>
  </si>
  <si>
    <t>закритий</t>
  </si>
  <si>
    <t>№</t>
  </si>
  <si>
    <t>№ 24-02</t>
  </si>
  <si>
    <t>РЕЄСТР ДОГОВОРІВ ЗА 2024 РІК                                                                                                                                                                                                                                                                                                       ІНСПЕКЦІЇ З ПИТАНЬ ПРАЦІ ТА ЗАЙНЯТОСТІ НАСЕЛЕННЯ ДНІПРОВСЬКОЇ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</si>
</sst>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9830224" TargetMode="External"/><Relationship Id="rId13" Type="http://schemas.openxmlformats.org/officeDocument/2006/relationships/hyperlink" Target="https://my.zakupivli.pro/remote/dispatcher/state_purchase_view/5447476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y.zakupivli.pro/remote/dispatcher/state_purchase_view/49174833" TargetMode="External"/><Relationship Id="rId7" Type="http://schemas.openxmlformats.org/officeDocument/2006/relationships/hyperlink" Target="https://my.zakupivli.pro/remote/dispatcher/state_purchase_view/49628645" TargetMode="External"/><Relationship Id="rId12" Type="http://schemas.openxmlformats.org/officeDocument/2006/relationships/hyperlink" Target="https://my.zakupivli.pro/remote/dispatcher/state_purchase_view/52738196" TargetMode="External"/><Relationship Id="rId17" Type="http://schemas.openxmlformats.org/officeDocument/2006/relationships/hyperlink" Target="https://my.zakupivli.pro/remote/dispatcher/state_purchase_view/55596276" TargetMode="External"/><Relationship Id="rId2" Type="http://schemas.openxmlformats.org/officeDocument/2006/relationships/hyperlink" Target="https://my.zakupivli.pro/remote/dispatcher/state_purchase_view/49173960" TargetMode="External"/><Relationship Id="rId16" Type="http://schemas.openxmlformats.org/officeDocument/2006/relationships/hyperlink" Target="https://my.zakupivli.pro/remote/dispatcher/state_purchase_view/54745012" TargetMode="External"/><Relationship Id="rId1" Type="http://schemas.openxmlformats.org/officeDocument/2006/relationships/hyperlink" Target="https://my.zakupivli.pro/remote/dispatcher/state_purchase_view/49108349" TargetMode="External"/><Relationship Id="rId6" Type="http://schemas.openxmlformats.org/officeDocument/2006/relationships/hyperlink" Target="https://my.zakupivli.pro/remote/dispatcher/state_purchase_view/49512470" TargetMode="External"/><Relationship Id="rId11" Type="http://schemas.openxmlformats.org/officeDocument/2006/relationships/hyperlink" Target="https://my.zakupivli.pro/remote/dispatcher/state_purchase_view/52738005" TargetMode="External"/><Relationship Id="rId5" Type="http://schemas.openxmlformats.org/officeDocument/2006/relationships/hyperlink" Target="https://my.zakupivli.pro/remote/dispatcher/state_purchase_view/49454420" TargetMode="External"/><Relationship Id="rId15" Type="http://schemas.openxmlformats.org/officeDocument/2006/relationships/hyperlink" Target="https://my.zakupivli.pro/remote/dispatcher/state_purchase_view/54631336" TargetMode="External"/><Relationship Id="rId10" Type="http://schemas.openxmlformats.org/officeDocument/2006/relationships/hyperlink" Target="https://my.zakupivli.pro/remote/dispatcher/state_purchase_view/52217303" TargetMode="External"/><Relationship Id="rId4" Type="http://schemas.openxmlformats.org/officeDocument/2006/relationships/hyperlink" Target="https://my.zakupivli.pro/remote/dispatcher/state_purchase_view/49276217" TargetMode="External"/><Relationship Id="rId9" Type="http://schemas.openxmlformats.org/officeDocument/2006/relationships/hyperlink" Target="https://my.zakupivli.pro/remote/dispatcher/state_purchase_view/51030671" TargetMode="External"/><Relationship Id="rId14" Type="http://schemas.openxmlformats.org/officeDocument/2006/relationships/hyperlink" Target="https://my.zakupivli.pro/remote/dispatcher/state_purchase_view/54548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topLeftCell="C1" zoomScale="50" zoomScaleNormal="50" workbookViewId="0">
      <pane ySplit="4" topLeftCell="A5" activePane="bottomLeft" state="frozen"/>
      <selection pane="bottomLeft" activeCell="M8" sqref="M8"/>
    </sheetView>
  </sheetViews>
  <sheetFormatPr defaultColWidth="11.42578125" defaultRowHeight="15" x14ac:dyDescent="0.25"/>
  <cols>
    <col min="1" max="1" width="10"/>
    <col min="2" max="2" width="25"/>
    <col min="3" max="5" width="45"/>
    <col min="6" max="6" width="15.85546875" customWidth="1"/>
    <col min="7" max="7" width="14.5703125" customWidth="1"/>
    <col min="8" max="8" width="13.85546875" customWidth="1"/>
    <col min="9" max="10" width="10"/>
    <col min="11" max="11" width="11.28515625" customWidth="1"/>
    <col min="12" max="12" width="12.140625" customWidth="1"/>
    <col min="13" max="13" width="15.7109375" customWidth="1"/>
    <col min="14" max="14" width="21.5703125" customWidth="1"/>
    <col min="15" max="15" width="28.85546875" customWidth="1"/>
    <col min="16" max="16" width="13.7109375" customWidth="1"/>
    <col min="17" max="17" width="15"/>
    <col min="18" max="18" width="28" customWidth="1"/>
    <col min="19" max="19" width="13.28515625" customWidth="1"/>
    <col min="20" max="20" width="23.7109375" customWidth="1"/>
    <col min="21" max="21" width="13.5703125" customWidth="1"/>
    <col min="22" max="22" width="15.7109375" customWidth="1"/>
    <col min="23" max="23" width="14.5703125" customWidth="1"/>
    <col min="24" max="24" width="17.85546875" customWidth="1"/>
    <col min="25" max="25" width="15.85546875" customWidth="1"/>
    <col min="26" max="26" width="10"/>
    <col min="27" max="27" width="13.140625" customWidth="1"/>
  </cols>
  <sheetData>
    <row r="1" spans="1:27" x14ac:dyDescent="0.25">
      <c r="A1" s="1"/>
    </row>
    <row r="2" spans="1:27" ht="42" customHeight="1" x14ac:dyDescent="0.25">
      <c r="A2" s="2"/>
      <c r="E2" s="9" t="s">
        <v>115</v>
      </c>
      <c r="F2" s="9"/>
      <c r="G2" s="9"/>
      <c r="H2" s="9"/>
      <c r="I2" s="9"/>
      <c r="J2" s="9"/>
      <c r="K2" s="9"/>
      <c r="L2" s="9"/>
      <c r="M2" s="9"/>
      <c r="N2" s="9"/>
      <c r="O2" s="9"/>
    </row>
    <row r="3" spans="1:27" ht="15.75" thickBot="1" x14ac:dyDescent="0.3"/>
    <row r="4" spans="1:27" ht="65.25" thickBot="1" x14ac:dyDescent="0.3">
      <c r="A4" s="3" t="s">
        <v>113</v>
      </c>
      <c r="B4" s="3" t="s">
        <v>57</v>
      </c>
      <c r="C4" s="3" t="s">
        <v>77</v>
      </c>
      <c r="D4" s="3" t="s">
        <v>70</v>
      </c>
      <c r="E4" s="3" t="s">
        <v>107</v>
      </c>
      <c r="F4" s="3" t="s">
        <v>66</v>
      </c>
      <c r="G4" s="3" t="s">
        <v>65</v>
      </c>
      <c r="H4" s="3" t="s">
        <v>64</v>
      </c>
      <c r="I4" s="3" t="s">
        <v>74</v>
      </c>
      <c r="J4" s="3" t="s">
        <v>73</v>
      </c>
      <c r="K4" s="3" t="s">
        <v>79</v>
      </c>
      <c r="L4" s="3" t="s">
        <v>80</v>
      </c>
      <c r="M4" s="3" t="s">
        <v>94</v>
      </c>
      <c r="N4" s="3" t="s">
        <v>95</v>
      </c>
      <c r="O4" s="3" t="s">
        <v>76</v>
      </c>
      <c r="P4" s="3" t="s">
        <v>98</v>
      </c>
      <c r="Q4" s="3" t="s">
        <v>0</v>
      </c>
      <c r="R4" s="3" t="s">
        <v>109</v>
      </c>
      <c r="S4" s="3" t="s">
        <v>56</v>
      </c>
      <c r="T4" s="3" t="s">
        <v>85</v>
      </c>
      <c r="U4" s="3" t="s">
        <v>96</v>
      </c>
      <c r="V4" s="3" t="s">
        <v>72</v>
      </c>
      <c r="W4" s="3" t="s">
        <v>93</v>
      </c>
      <c r="X4" s="3" t="s">
        <v>78</v>
      </c>
      <c r="Y4" s="3" t="s">
        <v>108</v>
      </c>
      <c r="Z4" s="3" t="s">
        <v>62</v>
      </c>
      <c r="AA4" s="3" t="s">
        <v>97</v>
      </c>
    </row>
    <row r="5" spans="1:27" ht="39" x14ac:dyDescent="0.25">
      <c r="A5" s="4">
        <v>1</v>
      </c>
      <c r="B5" s="1" t="s">
        <v>38</v>
      </c>
      <c r="C5" s="5" t="s">
        <v>58</v>
      </c>
      <c r="D5" s="5" t="s">
        <v>32</v>
      </c>
      <c r="E5" s="1" t="s">
        <v>68</v>
      </c>
      <c r="F5" s="6">
        <v>45334</v>
      </c>
      <c r="G5" s="1"/>
      <c r="H5" s="6">
        <v>45334</v>
      </c>
      <c r="I5" s="4">
        <v>1</v>
      </c>
      <c r="J5" s="7">
        <v>1</v>
      </c>
      <c r="K5" s="7">
        <v>39600</v>
      </c>
      <c r="L5" s="7">
        <v>39600</v>
      </c>
      <c r="M5" s="7">
        <v>39600</v>
      </c>
      <c r="N5" s="7">
        <v>39600</v>
      </c>
      <c r="O5" s="5" t="s">
        <v>82</v>
      </c>
      <c r="P5" s="7">
        <v>0</v>
      </c>
      <c r="Q5" s="7">
        <v>0</v>
      </c>
      <c r="R5" s="5" t="s">
        <v>82</v>
      </c>
      <c r="S5" s="1" t="s">
        <v>22</v>
      </c>
      <c r="T5" s="8" t="str">
        <f>HYPERLINK("https://my.zakupivli.pro/remote/dispatcher/state_purchase_view/49108349")</f>
        <v>https://my.zakupivli.pro/remote/dispatcher/state_purchase_view/49108349</v>
      </c>
      <c r="U5" s="1" t="s">
        <v>111</v>
      </c>
      <c r="V5" s="4">
        <v>0</v>
      </c>
      <c r="W5" s="1"/>
      <c r="X5" s="1" t="s">
        <v>8</v>
      </c>
      <c r="Y5" s="7">
        <v>39600</v>
      </c>
      <c r="Z5" s="1" t="s">
        <v>55</v>
      </c>
      <c r="AA5" s="1" t="s">
        <v>112</v>
      </c>
    </row>
    <row r="6" spans="1:27" ht="39" x14ac:dyDescent="0.25">
      <c r="A6" s="4">
        <v>2</v>
      </c>
      <c r="B6" s="1" t="s">
        <v>39</v>
      </c>
      <c r="C6" s="5" t="s">
        <v>67</v>
      </c>
      <c r="D6" s="5" t="s">
        <v>33</v>
      </c>
      <c r="E6" s="1" t="s">
        <v>68</v>
      </c>
      <c r="F6" s="6">
        <v>45336</v>
      </c>
      <c r="G6" s="1"/>
      <c r="H6" s="6">
        <v>45341</v>
      </c>
      <c r="I6" s="4">
        <v>1</v>
      </c>
      <c r="J6" s="7">
        <v>1</v>
      </c>
      <c r="K6" s="7">
        <v>21000</v>
      </c>
      <c r="L6" s="7">
        <v>21000</v>
      </c>
      <c r="M6" s="7">
        <v>21000</v>
      </c>
      <c r="N6" s="7">
        <v>21000</v>
      </c>
      <c r="O6" s="5" t="s">
        <v>81</v>
      </c>
      <c r="P6" s="7">
        <v>0</v>
      </c>
      <c r="Q6" s="7">
        <v>0</v>
      </c>
      <c r="R6" s="5" t="s">
        <v>81</v>
      </c>
      <c r="S6" s="1" t="s">
        <v>16</v>
      </c>
      <c r="T6" s="8" t="str">
        <f>HYPERLINK("https://my.zakupivli.pro/remote/dispatcher/state_purchase_view/49173960")</f>
        <v>https://my.zakupivli.pro/remote/dispatcher/state_purchase_view/49173960</v>
      </c>
      <c r="U6" s="1" t="s">
        <v>111</v>
      </c>
      <c r="V6" s="4">
        <v>0</v>
      </c>
      <c r="W6" s="1"/>
      <c r="X6" s="1" t="s">
        <v>23</v>
      </c>
      <c r="Y6" s="7">
        <v>21000</v>
      </c>
      <c r="Z6" s="1" t="s">
        <v>55</v>
      </c>
      <c r="AA6" s="1" t="s">
        <v>112</v>
      </c>
    </row>
    <row r="7" spans="1:27" ht="39" x14ac:dyDescent="0.25">
      <c r="A7" s="4">
        <v>3</v>
      </c>
      <c r="B7" s="1" t="s">
        <v>40</v>
      </c>
      <c r="C7" s="5" t="s">
        <v>67</v>
      </c>
      <c r="D7" s="5" t="s">
        <v>33</v>
      </c>
      <c r="E7" s="1" t="s">
        <v>68</v>
      </c>
      <c r="F7" s="6">
        <v>45336</v>
      </c>
      <c r="G7" s="1"/>
      <c r="H7" s="6">
        <v>45341</v>
      </c>
      <c r="I7" s="4">
        <v>1</v>
      </c>
      <c r="J7" s="7">
        <v>1</v>
      </c>
      <c r="K7" s="7">
        <v>21000</v>
      </c>
      <c r="L7" s="7">
        <v>21000</v>
      </c>
      <c r="M7" s="7">
        <v>21000</v>
      </c>
      <c r="N7" s="7">
        <v>21000</v>
      </c>
      <c r="O7" s="5" t="s">
        <v>81</v>
      </c>
      <c r="P7" s="7">
        <v>0</v>
      </c>
      <c r="Q7" s="7">
        <v>0</v>
      </c>
      <c r="R7" s="5" t="s">
        <v>81</v>
      </c>
      <c r="S7" s="1" t="s">
        <v>16</v>
      </c>
      <c r="T7" s="8" t="str">
        <f>HYPERLINK("https://my.zakupivli.pro/remote/dispatcher/state_purchase_view/49174833")</f>
        <v>https://my.zakupivli.pro/remote/dispatcher/state_purchase_view/49174833</v>
      </c>
      <c r="U7" s="1" t="s">
        <v>111</v>
      </c>
      <c r="V7" s="4">
        <v>0</v>
      </c>
      <c r="W7" s="1"/>
      <c r="X7" s="1" t="s">
        <v>24</v>
      </c>
      <c r="Y7" s="7">
        <v>21000</v>
      </c>
      <c r="Z7" s="1" t="s">
        <v>55</v>
      </c>
      <c r="AA7" s="1" t="s">
        <v>112</v>
      </c>
    </row>
    <row r="8" spans="1:27" ht="51.75" x14ac:dyDescent="0.25">
      <c r="A8" s="4">
        <v>4</v>
      </c>
      <c r="B8" s="1" t="s">
        <v>41</v>
      </c>
      <c r="C8" s="5" t="s">
        <v>86</v>
      </c>
      <c r="D8" s="5" t="s">
        <v>35</v>
      </c>
      <c r="E8" s="1" t="s">
        <v>68</v>
      </c>
      <c r="F8" s="6">
        <v>45341</v>
      </c>
      <c r="G8" s="1"/>
      <c r="H8" s="6">
        <v>45341</v>
      </c>
      <c r="I8" s="4">
        <v>1</v>
      </c>
      <c r="J8" s="7">
        <v>11</v>
      </c>
      <c r="K8" s="7">
        <v>35398</v>
      </c>
      <c r="L8" s="7">
        <v>3218</v>
      </c>
      <c r="M8" s="7">
        <v>35398</v>
      </c>
      <c r="N8" s="7">
        <v>3218</v>
      </c>
      <c r="O8" s="5" t="s">
        <v>101</v>
      </c>
      <c r="P8" s="7">
        <v>0</v>
      </c>
      <c r="Q8" s="7">
        <v>0</v>
      </c>
      <c r="R8" s="5" t="s">
        <v>101</v>
      </c>
      <c r="S8" s="1" t="s">
        <v>26</v>
      </c>
      <c r="T8" s="8" t="str">
        <f>HYPERLINK("https://my.zakupivli.pro/remote/dispatcher/state_purchase_view/49276217")</f>
        <v>https://my.zakupivli.pro/remote/dispatcher/state_purchase_view/49276217</v>
      </c>
      <c r="U8" s="1" t="s">
        <v>111</v>
      </c>
      <c r="V8" s="4">
        <v>0</v>
      </c>
      <c r="W8" s="1"/>
      <c r="X8" s="1" t="s">
        <v>5</v>
      </c>
      <c r="Y8" s="7">
        <v>35398</v>
      </c>
      <c r="Z8" s="1" t="s">
        <v>55</v>
      </c>
      <c r="AA8" s="1" t="s">
        <v>112</v>
      </c>
    </row>
    <row r="9" spans="1:27" ht="153.75" x14ac:dyDescent="0.25">
      <c r="A9" s="4">
        <v>5</v>
      </c>
      <c r="B9" s="1" t="s">
        <v>42</v>
      </c>
      <c r="C9" s="5" t="s">
        <v>91</v>
      </c>
      <c r="D9" s="5" t="s">
        <v>31</v>
      </c>
      <c r="E9" s="1" t="s">
        <v>68</v>
      </c>
      <c r="F9" s="6">
        <v>45349</v>
      </c>
      <c r="G9" s="1"/>
      <c r="H9" s="6">
        <v>45350</v>
      </c>
      <c r="I9" s="4">
        <v>1</v>
      </c>
      <c r="J9" s="7">
        <v>1</v>
      </c>
      <c r="K9" s="7">
        <v>13440</v>
      </c>
      <c r="L9" s="7">
        <v>13440</v>
      </c>
      <c r="M9" s="7">
        <v>13440</v>
      </c>
      <c r="N9" s="7">
        <v>13440</v>
      </c>
      <c r="O9" s="5" t="s">
        <v>103</v>
      </c>
      <c r="P9" s="7">
        <v>0</v>
      </c>
      <c r="Q9" s="7">
        <v>0</v>
      </c>
      <c r="R9" s="5" t="s">
        <v>103</v>
      </c>
      <c r="S9" s="1" t="s">
        <v>19</v>
      </c>
      <c r="T9" s="8" t="str">
        <f>HYPERLINK("https://my.zakupivli.pro/remote/dispatcher/state_purchase_view/49454420")</f>
        <v>https://my.zakupivli.pro/remote/dispatcher/state_purchase_view/49454420</v>
      </c>
      <c r="U9" s="1" t="s">
        <v>111</v>
      </c>
      <c r="V9" s="4">
        <v>0</v>
      </c>
      <c r="W9" s="1"/>
      <c r="X9" s="1" t="s">
        <v>11</v>
      </c>
      <c r="Y9" s="7">
        <v>13440</v>
      </c>
      <c r="Z9" s="1" t="s">
        <v>55</v>
      </c>
      <c r="AA9" s="1" t="s">
        <v>112</v>
      </c>
    </row>
    <row r="10" spans="1:27" ht="102.75" x14ac:dyDescent="0.25">
      <c r="A10" s="4">
        <v>6</v>
      </c>
      <c r="B10" s="1" t="s">
        <v>43</v>
      </c>
      <c r="C10" s="5" t="s">
        <v>90</v>
      </c>
      <c r="D10" s="5" t="s">
        <v>31</v>
      </c>
      <c r="E10" s="1" t="s">
        <v>68</v>
      </c>
      <c r="F10" s="6">
        <v>45351</v>
      </c>
      <c r="G10" s="1"/>
      <c r="H10" s="6">
        <v>45357</v>
      </c>
      <c r="I10" s="4">
        <v>1</v>
      </c>
      <c r="J10" s="7">
        <v>1</v>
      </c>
      <c r="K10" s="7">
        <v>6600</v>
      </c>
      <c r="L10" s="7">
        <v>6600</v>
      </c>
      <c r="M10" s="7">
        <v>6600</v>
      </c>
      <c r="N10" s="7">
        <v>6600</v>
      </c>
      <c r="O10" s="5" t="s">
        <v>103</v>
      </c>
      <c r="P10" s="7">
        <v>0</v>
      </c>
      <c r="Q10" s="7">
        <v>0</v>
      </c>
      <c r="R10" s="5" t="s">
        <v>103</v>
      </c>
      <c r="S10" s="1" t="s">
        <v>19</v>
      </c>
      <c r="T10" s="8" t="str">
        <f>HYPERLINK("https://my.zakupivli.pro/remote/dispatcher/state_purchase_view/49512470")</f>
        <v>https://my.zakupivli.pro/remote/dispatcher/state_purchase_view/49512470</v>
      </c>
      <c r="U10" s="1" t="s">
        <v>111</v>
      </c>
      <c r="V10" s="4">
        <v>0</v>
      </c>
      <c r="W10" s="1"/>
      <c r="X10" s="1" t="s">
        <v>114</v>
      </c>
      <c r="Y10" s="7">
        <v>6600</v>
      </c>
      <c r="Z10" s="1" t="s">
        <v>55</v>
      </c>
      <c r="AA10" s="1" t="s">
        <v>112</v>
      </c>
    </row>
    <row r="11" spans="1:27" ht="39" x14ac:dyDescent="0.25">
      <c r="A11" s="4">
        <v>7</v>
      </c>
      <c r="B11" s="1" t="s">
        <v>44</v>
      </c>
      <c r="C11" s="5" t="s">
        <v>92</v>
      </c>
      <c r="D11" s="5" t="s">
        <v>29</v>
      </c>
      <c r="E11" s="1" t="s">
        <v>68</v>
      </c>
      <c r="F11" s="6">
        <v>45357</v>
      </c>
      <c r="G11" s="1"/>
      <c r="H11" s="6">
        <v>45357</v>
      </c>
      <c r="I11" s="4">
        <v>1</v>
      </c>
      <c r="J11" s="7">
        <v>1</v>
      </c>
      <c r="K11" s="7">
        <v>32376.38</v>
      </c>
      <c r="L11" s="7">
        <v>32376.38</v>
      </c>
      <c r="M11" s="7">
        <v>32376.38</v>
      </c>
      <c r="N11" s="7">
        <v>32376.38</v>
      </c>
      <c r="O11" s="5" t="s">
        <v>59</v>
      </c>
      <c r="P11" s="7">
        <v>0</v>
      </c>
      <c r="Q11" s="7">
        <v>0</v>
      </c>
      <c r="R11" s="5" t="s">
        <v>59</v>
      </c>
      <c r="S11" s="1" t="s">
        <v>10</v>
      </c>
      <c r="T11" s="8" t="str">
        <f>HYPERLINK("https://my.zakupivli.pro/remote/dispatcher/state_purchase_view/49628645")</f>
        <v>https://my.zakupivli.pro/remote/dispatcher/state_purchase_view/49628645</v>
      </c>
      <c r="U11" s="1" t="s">
        <v>111</v>
      </c>
      <c r="V11" s="4">
        <v>0</v>
      </c>
      <c r="W11" s="1"/>
      <c r="X11" s="1" t="s">
        <v>1</v>
      </c>
      <c r="Y11" s="7">
        <v>32376.38</v>
      </c>
      <c r="Z11" s="1" t="s">
        <v>55</v>
      </c>
      <c r="AA11" s="1" t="s">
        <v>112</v>
      </c>
    </row>
    <row r="12" spans="1:27" ht="39" x14ac:dyDescent="0.25">
      <c r="A12" s="4">
        <v>8</v>
      </c>
      <c r="B12" s="1" t="s">
        <v>45</v>
      </c>
      <c r="C12" s="5" t="s">
        <v>87</v>
      </c>
      <c r="D12" s="5" t="s">
        <v>32</v>
      </c>
      <c r="E12" s="1" t="s">
        <v>68</v>
      </c>
      <c r="F12" s="6">
        <v>45366</v>
      </c>
      <c r="G12" s="1"/>
      <c r="H12" s="6">
        <v>45369</v>
      </c>
      <c r="I12" s="4">
        <v>1</v>
      </c>
      <c r="J12" s="7">
        <v>1</v>
      </c>
      <c r="K12" s="7">
        <v>1890</v>
      </c>
      <c r="L12" s="7">
        <v>1890</v>
      </c>
      <c r="M12" s="7">
        <v>1890</v>
      </c>
      <c r="N12" s="7">
        <v>1890</v>
      </c>
      <c r="O12" s="5" t="s">
        <v>60</v>
      </c>
      <c r="P12" s="7">
        <v>0</v>
      </c>
      <c r="Q12" s="7">
        <v>0</v>
      </c>
      <c r="R12" s="5" t="s">
        <v>60</v>
      </c>
      <c r="S12" s="1" t="s">
        <v>18</v>
      </c>
      <c r="T12" s="8" t="str">
        <f>HYPERLINK("https://my.zakupivli.pro/remote/dispatcher/state_purchase_view/49830224")</f>
        <v>https://my.zakupivli.pro/remote/dispatcher/state_purchase_view/49830224</v>
      </c>
      <c r="U12" s="1" t="s">
        <v>111</v>
      </c>
      <c r="V12" s="4">
        <v>0</v>
      </c>
      <c r="W12" s="1"/>
      <c r="X12" s="1" t="s">
        <v>37</v>
      </c>
      <c r="Y12" s="7">
        <v>1890</v>
      </c>
      <c r="Z12" s="1" t="s">
        <v>55</v>
      </c>
      <c r="AA12" s="1" t="s">
        <v>112</v>
      </c>
    </row>
    <row r="13" spans="1:27" ht="64.5" x14ac:dyDescent="0.25">
      <c r="A13" s="4">
        <v>9</v>
      </c>
      <c r="B13" s="1" t="s">
        <v>46</v>
      </c>
      <c r="C13" s="5" t="s">
        <v>89</v>
      </c>
      <c r="D13" s="5" t="s">
        <v>36</v>
      </c>
      <c r="E13" s="1" t="s">
        <v>68</v>
      </c>
      <c r="F13" s="6">
        <v>45427</v>
      </c>
      <c r="G13" s="1"/>
      <c r="H13" s="6">
        <v>45427</v>
      </c>
      <c r="I13" s="4">
        <v>1</v>
      </c>
      <c r="J13" s="7">
        <v>4</v>
      </c>
      <c r="K13" s="7">
        <v>3600</v>
      </c>
      <c r="L13" s="7">
        <v>900</v>
      </c>
      <c r="M13" s="7">
        <v>3600</v>
      </c>
      <c r="N13" s="7">
        <v>900</v>
      </c>
      <c r="O13" s="5" t="s">
        <v>102</v>
      </c>
      <c r="P13" s="7">
        <v>0</v>
      </c>
      <c r="Q13" s="7">
        <v>0</v>
      </c>
      <c r="R13" s="5" t="s">
        <v>102</v>
      </c>
      <c r="S13" s="1" t="s">
        <v>20</v>
      </c>
      <c r="T13" s="8" t="str">
        <f>HYPERLINK("https://my.zakupivli.pro/remote/dispatcher/state_purchase_view/51030671")</f>
        <v>https://my.zakupivli.pro/remote/dispatcher/state_purchase_view/51030671</v>
      </c>
      <c r="U13" s="1" t="s">
        <v>111</v>
      </c>
      <c r="V13" s="4">
        <v>0</v>
      </c>
      <c r="W13" s="1"/>
      <c r="X13" s="1" t="s">
        <v>27</v>
      </c>
      <c r="Y13" s="7">
        <v>3600</v>
      </c>
      <c r="Z13" s="1" t="s">
        <v>55</v>
      </c>
      <c r="AA13" s="1" t="s">
        <v>112</v>
      </c>
    </row>
    <row r="14" spans="1:27" ht="51.75" x14ac:dyDescent="0.25">
      <c r="A14" s="4">
        <v>10</v>
      </c>
      <c r="B14" s="1" t="s">
        <v>47</v>
      </c>
      <c r="C14" s="5" t="s">
        <v>105</v>
      </c>
      <c r="D14" s="5" t="s">
        <v>28</v>
      </c>
      <c r="E14" s="1" t="s">
        <v>68</v>
      </c>
      <c r="F14" s="6">
        <v>45491</v>
      </c>
      <c r="G14" s="1"/>
      <c r="H14" s="6">
        <v>45491</v>
      </c>
      <c r="I14" s="4">
        <v>1</v>
      </c>
      <c r="J14" s="7">
        <v>90</v>
      </c>
      <c r="K14" s="7">
        <v>6740</v>
      </c>
      <c r="L14" s="7">
        <v>74.888888888888886</v>
      </c>
      <c r="M14" s="7">
        <v>6740</v>
      </c>
      <c r="N14" s="7">
        <v>74.888888888888886</v>
      </c>
      <c r="O14" s="5" t="s">
        <v>75</v>
      </c>
      <c r="P14" s="7">
        <v>0</v>
      </c>
      <c r="Q14" s="7">
        <v>0</v>
      </c>
      <c r="R14" s="5" t="s">
        <v>75</v>
      </c>
      <c r="S14" s="1" t="s">
        <v>13</v>
      </c>
      <c r="T14" s="8" t="str">
        <f>HYPERLINK("https://my.zakupivli.pro/remote/dispatcher/state_purchase_view/52217303")</f>
        <v>https://my.zakupivli.pro/remote/dispatcher/state_purchase_view/52217303</v>
      </c>
      <c r="U14" s="1" t="s">
        <v>111</v>
      </c>
      <c r="V14" s="4">
        <v>0</v>
      </c>
      <c r="W14" s="1"/>
      <c r="X14" s="1" t="s">
        <v>30</v>
      </c>
      <c r="Y14" s="7">
        <v>6740</v>
      </c>
      <c r="Z14" s="1" t="s">
        <v>55</v>
      </c>
      <c r="AA14" s="1" t="s">
        <v>112</v>
      </c>
    </row>
    <row r="15" spans="1:27" ht="64.5" x14ac:dyDescent="0.25">
      <c r="A15" s="4">
        <v>11</v>
      </c>
      <c r="B15" s="1" t="s">
        <v>48</v>
      </c>
      <c r="C15" s="5" t="s">
        <v>110</v>
      </c>
      <c r="D15" s="5" t="s">
        <v>14</v>
      </c>
      <c r="E15" s="1" t="s">
        <v>68</v>
      </c>
      <c r="F15" s="6">
        <v>45519</v>
      </c>
      <c r="G15" s="1"/>
      <c r="H15" s="6">
        <v>45519</v>
      </c>
      <c r="I15" s="4">
        <v>1</v>
      </c>
      <c r="J15" s="7">
        <v>1</v>
      </c>
      <c r="K15" s="7">
        <v>582</v>
      </c>
      <c r="L15" s="7">
        <v>582</v>
      </c>
      <c r="M15" s="7">
        <v>582</v>
      </c>
      <c r="N15" s="7">
        <v>582</v>
      </c>
      <c r="O15" s="5" t="s">
        <v>104</v>
      </c>
      <c r="P15" s="7">
        <v>0</v>
      </c>
      <c r="Q15" s="7">
        <v>0</v>
      </c>
      <c r="R15" s="5" t="s">
        <v>104</v>
      </c>
      <c r="S15" s="1" t="s">
        <v>9</v>
      </c>
      <c r="T15" s="8" t="str">
        <f>HYPERLINK("https://my.zakupivli.pro/remote/dispatcher/state_purchase_view/52738005")</f>
        <v>https://my.zakupivli.pro/remote/dispatcher/state_purchase_view/52738005</v>
      </c>
      <c r="U15" s="1" t="s">
        <v>111</v>
      </c>
      <c r="V15" s="4">
        <v>0</v>
      </c>
      <c r="W15" s="1"/>
      <c r="X15" s="1" t="s">
        <v>2</v>
      </c>
      <c r="Y15" s="7">
        <v>582</v>
      </c>
      <c r="Z15" s="1" t="s">
        <v>55</v>
      </c>
      <c r="AA15" s="1" t="s">
        <v>112</v>
      </c>
    </row>
    <row r="16" spans="1:27" ht="39" x14ac:dyDescent="0.25">
      <c r="A16" s="4">
        <v>12</v>
      </c>
      <c r="B16" s="1" t="s">
        <v>49</v>
      </c>
      <c r="C16" s="5" t="s">
        <v>71</v>
      </c>
      <c r="D16" s="5" t="s">
        <v>17</v>
      </c>
      <c r="E16" s="1" t="s">
        <v>68</v>
      </c>
      <c r="F16" s="6">
        <v>45519</v>
      </c>
      <c r="G16" s="1"/>
      <c r="H16" s="6">
        <v>45519</v>
      </c>
      <c r="I16" s="4">
        <v>1</v>
      </c>
      <c r="J16" s="7">
        <v>1</v>
      </c>
      <c r="K16" s="7">
        <v>1970</v>
      </c>
      <c r="L16" s="7">
        <v>1970</v>
      </c>
      <c r="M16" s="7">
        <v>1970</v>
      </c>
      <c r="N16" s="7">
        <v>1970</v>
      </c>
      <c r="O16" s="5" t="s">
        <v>61</v>
      </c>
      <c r="P16" s="7">
        <v>0</v>
      </c>
      <c r="Q16" s="7">
        <v>0</v>
      </c>
      <c r="R16" s="5" t="s">
        <v>61</v>
      </c>
      <c r="S16" s="1" t="s">
        <v>12</v>
      </c>
      <c r="T16" s="8" t="str">
        <f>HYPERLINK("https://my.zakupivli.pro/remote/dispatcher/state_purchase_view/52738196")</f>
        <v>https://my.zakupivli.pro/remote/dispatcher/state_purchase_view/52738196</v>
      </c>
      <c r="U16" s="1" t="s">
        <v>111</v>
      </c>
      <c r="V16" s="4">
        <v>0</v>
      </c>
      <c r="W16" s="1"/>
      <c r="X16" s="1" t="s">
        <v>7</v>
      </c>
      <c r="Y16" s="7">
        <v>1970</v>
      </c>
      <c r="Z16" s="1" t="s">
        <v>55</v>
      </c>
      <c r="AA16" s="1" t="s">
        <v>112</v>
      </c>
    </row>
    <row r="17" spans="1:27" ht="39" x14ac:dyDescent="0.25">
      <c r="A17" s="4">
        <v>13</v>
      </c>
      <c r="B17" s="1" t="s">
        <v>50</v>
      </c>
      <c r="C17" s="5" t="s">
        <v>84</v>
      </c>
      <c r="D17" s="5" t="s">
        <v>15</v>
      </c>
      <c r="E17" s="1" t="s">
        <v>68</v>
      </c>
      <c r="F17" s="6">
        <v>45597</v>
      </c>
      <c r="G17" s="1"/>
      <c r="H17" s="6">
        <v>45597</v>
      </c>
      <c r="I17" s="4">
        <v>1</v>
      </c>
      <c r="J17" s="7">
        <v>1</v>
      </c>
      <c r="K17" s="7">
        <v>10000</v>
      </c>
      <c r="L17" s="7">
        <v>10000</v>
      </c>
      <c r="M17" s="7">
        <v>10000</v>
      </c>
      <c r="N17" s="7">
        <v>10000</v>
      </c>
      <c r="O17" s="5" t="s">
        <v>75</v>
      </c>
      <c r="P17" s="7">
        <v>0</v>
      </c>
      <c r="Q17" s="7">
        <v>0</v>
      </c>
      <c r="R17" s="5" t="s">
        <v>75</v>
      </c>
      <c r="S17" s="1" t="s">
        <v>13</v>
      </c>
      <c r="T17" s="8" t="str">
        <f>HYPERLINK("https://my.zakupivli.pro/remote/dispatcher/state_purchase_view/54474765")</f>
        <v>https://my.zakupivli.pro/remote/dispatcher/state_purchase_view/54474765</v>
      </c>
      <c r="U17" s="1" t="s">
        <v>111</v>
      </c>
      <c r="V17" s="4">
        <v>0</v>
      </c>
      <c r="W17" s="1"/>
      <c r="X17" s="1" t="s">
        <v>3</v>
      </c>
      <c r="Y17" s="7">
        <v>10000</v>
      </c>
      <c r="Z17" s="1" t="s">
        <v>55</v>
      </c>
      <c r="AA17" s="1" t="s">
        <v>112</v>
      </c>
    </row>
    <row r="18" spans="1:27" ht="51.75" x14ac:dyDescent="0.25">
      <c r="A18" s="4">
        <v>14</v>
      </c>
      <c r="B18" s="1" t="s">
        <v>51</v>
      </c>
      <c r="C18" s="5" t="s">
        <v>83</v>
      </c>
      <c r="D18" s="5" t="s">
        <v>14</v>
      </c>
      <c r="E18" s="1" t="s">
        <v>68</v>
      </c>
      <c r="F18" s="6">
        <v>45601</v>
      </c>
      <c r="G18" s="1"/>
      <c r="H18" s="6">
        <v>45601</v>
      </c>
      <c r="I18" s="4">
        <v>1</v>
      </c>
      <c r="J18" s="7">
        <v>240</v>
      </c>
      <c r="K18" s="7">
        <v>39988.800000000003</v>
      </c>
      <c r="L18" s="7">
        <v>166.62</v>
      </c>
      <c r="M18" s="7">
        <v>39988.800000000003</v>
      </c>
      <c r="N18" s="7">
        <v>166.62</v>
      </c>
      <c r="O18" s="5" t="s">
        <v>99</v>
      </c>
      <c r="P18" s="7">
        <v>0</v>
      </c>
      <c r="Q18" s="7">
        <v>0</v>
      </c>
      <c r="R18" s="5" t="s">
        <v>99</v>
      </c>
      <c r="S18" s="1" t="s">
        <v>21</v>
      </c>
      <c r="T18" s="8" t="str">
        <f>HYPERLINK("https://my.zakupivli.pro/remote/dispatcher/state_purchase_view/54548554")</f>
        <v>https://my.zakupivli.pro/remote/dispatcher/state_purchase_view/54548554</v>
      </c>
      <c r="U18" s="1" t="s">
        <v>111</v>
      </c>
      <c r="V18" s="4">
        <v>0</v>
      </c>
      <c r="W18" s="1"/>
      <c r="X18" s="1" t="s">
        <v>63</v>
      </c>
      <c r="Y18" s="7">
        <v>39988.800000000003</v>
      </c>
      <c r="Z18" s="1" t="s">
        <v>55</v>
      </c>
      <c r="AA18" s="1" t="s">
        <v>112</v>
      </c>
    </row>
    <row r="19" spans="1:27" ht="64.5" x14ac:dyDescent="0.25">
      <c r="A19" s="4">
        <v>15</v>
      </c>
      <c r="B19" s="1" t="s">
        <v>52</v>
      </c>
      <c r="C19" s="5" t="s">
        <v>69</v>
      </c>
      <c r="D19" s="5" t="s">
        <v>14</v>
      </c>
      <c r="E19" s="1" t="s">
        <v>68</v>
      </c>
      <c r="F19" s="6">
        <v>45603</v>
      </c>
      <c r="G19" s="1"/>
      <c r="H19" s="6">
        <v>45603</v>
      </c>
      <c r="I19" s="4">
        <v>1</v>
      </c>
      <c r="J19" s="7">
        <v>117</v>
      </c>
      <c r="K19" s="7">
        <v>4893</v>
      </c>
      <c r="L19" s="7">
        <v>41.820512820512818</v>
      </c>
      <c r="M19" s="7">
        <v>4893</v>
      </c>
      <c r="N19" s="7">
        <v>41.820512820512818</v>
      </c>
      <c r="O19" s="5" t="s">
        <v>104</v>
      </c>
      <c r="P19" s="7">
        <v>0</v>
      </c>
      <c r="Q19" s="7">
        <v>0</v>
      </c>
      <c r="R19" s="5" t="s">
        <v>104</v>
      </c>
      <c r="S19" s="1" t="s">
        <v>9</v>
      </c>
      <c r="T19" s="8" t="str">
        <f>HYPERLINK("https://my.zakupivli.pro/remote/dispatcher/state_purchase_view/54631336")</f>
        <v>https://my.zakupivli.pro/remote/dispatcher/state_purchase_view/54631336</v>
      </c>
      <c r="U19" s="1" t="s">
        <v>111</v>
      </c>
      <c r="V19" s="4">
        <v>0</v>
      </c>
      <c r="W19" s="1"/>
      <c r="X19" s="1" t="s">
        <v>4</v>
      </c>
      <c r="Y19" s="7">
        <v>4893</v>
      </c>
      <c r="Z19" s="1" t="s">
        <v>55</v>
      </c>
      <c r="AA19" s="1" t="s">
        <v>112</v>
      </c>
    </row>
    <row r="20" spans="1:27" ht="51.75" x14ac:dyDescent="0.25">
      <c r="A20" s="4">
        <v>16</v>
      </c>
      <c r="B20" s="1" t="s">
        <v>53</v>
      </c>
      <c r="C20" s="5" t="s">
        <v>88</v>
      </c>
      <c r="D20" s="5" t="s">
        <v>36</v>
      </c>
      <c r="E20" s="1" t="s">
        <v>68</v>
      </c>
      <c r="F20" s="6">
        <v>45608</v>
      </c>
      <c r="G20" s="1"/>
      <c r="H20" s="6">
        <v>45608</v>
      </c>
      <c r="I20" s="4">
        <v>1</v>
      </c>
      <c r="J20" s="7">
        <v>1</v>
      </c>
      <c r="K20" s="7">
        <v>6400</v>
      </c>
      <c r="L20" s="7">
        <v>6400</v>
      </c>
      <c r="M20" s="7">
        <v>6400</v>
      </c>
      <c r="N20" s="7">
        <v>6400</v>
      </c>
      <c r="O20" s="5" t="s">
        <v>100</v>
      </c>
      <c r="P20" s="7">
        <v>0</v>
      </c>
      <c r="Q20" s="7">
        <v>0</v>
      </c>
      <c r="R20" s="5" t="s">
        <v>100</v>
      </c>
      <c r="S20" s="1" t="s">
        <v>25</v>
      </c>
      <c r="T20" s="8" t="str">
        <f>HYPERLINK("https://my.zakupivli.pro/remote/dispatcher/state_purchase_view/54745012")</f>
        <v>https://my.zakupivli.pro/remote/dispatcher/state_purchase_view/54745012</v>
      </c>
      <c r="U20" s="1" t="s">
        <v>111</v>
      </c>
      <c r="V20" s="4">
        <v>0</v>
      </c>
      <c r="W20" s="1"/>
      <c r="X20" s="1" t="s">
        <v>34</v>
      </c>
      <c r="Y20" s="7">
        <v>6400</v>
      </c>
      <c r="Z20" s="1" t="s">
        <v>55</v>
      </c>
      <c r="AA20" s="1" t="s">
        <v>112</v>
      </c>
    </row>
    <row r="21" spans="1:27" ht="64.5" x14ac:dyDescent="0.25">
      <c r="A21" s="4">
        <v>17</v>
      </c>
      <c r="B21" s="1" t="s">
        <v>54</v>
      </c>
      <c r="C21" s="5" t="s">
        <v>106</v>
      </c>
      <c r="D21" s="5" t="s">
        <v>28</v>
      </c>
      <c r="E21" s="1" t="s">
        <v>68</v>
      </c>
      <c r="F21" s="6">
        <v>45636</v>
      </c>
      <c r="G21" s="1"/>
      <c r="H21" s="6">
        <v>45636</v>
      </c>
      <c r="I21" s="4">
        <v>1</v>
      </c>
      <c r="J21" s="7">
        <v>153</v>
      </c>
      <c r="K21" s="7">
        <v>24346</v>
      </c>
      <c r="L21" s="7">
        <v>159.12418300653596</v>
      </c>
      <c r="M21" s="7">
        <v>24346</v>
      </c>
      <c r="N21" s="7">
        <v>159.12418300653596</v>
      </c>
      <c r="O21" s="5" t="s">
        <v>75</v>
      </c>
      <c r="P21" s="7">
        <v>0</v>
      </c>
      <c r="Q21" s="7">
        <v>0</v>
      </c>
      <c r="R21" s="5" t="s">
        <v>75</v>
      </c>
      <c r="S21" s="1" t="s">
        <v>13</v>
      </c>
      <c r="T21" s="8" t="str">
        <f>HYPERLINK("https://my.zakupivli.pro/remote/dispatcher/state_purchase_view/55596276")</f>
        <v>https://my.zakupivli.pro/remote/dispatcher/state_purchase_view/55596276</v>
      </c>
      <c r="U21" s="1" t="s">
        <v>111</v>
      </c>
      <c r="V21" s="4">
        <v>0</v>
      </c>
      <c r="W21" s="1"/>
      <c r="X21" s="1" t="s">
        <v>6</v>
      </c>
      <c r="Y21" s="7">
        <v>24346</v>
      </c>
      <c r="Z21" s="1" t="s">
        <v>55</v>
      </c>
      <c r="AA21" s="1" t="s">
        <v>112</v>
      </c>
    </row>
    <row r="22" spans="1:27" x14ac:dyDescent="0.25">
      <c r="A22" s="1"/>
    </row>
  </sheetData>
  <autoFilter ref="A4:AA21"/>
  <mergeCells count="1">
    <mergeCell ref="E2:O2"/>
  </mergeCells>
  <hyperlinks>
    <hyperlink ref="T5" r:id="rId1" display="https://my.zakupivli.pro/remote/dispatcher/state_purchase_view/49108349"/>
    <hyperlink ref="T6" r:id="rId2" display="https://my.zakupivli.pro/remote/dispatcher/state_purchase_view/49173960"/>
    <hyperlink ref="T7" r:id="rId3" display="https://my.zakupivli.pro/remote/dispatcher/state_purchase_view/49174833"/>
    <hyperlink ref="T8" r:id="rId4" display="https://my.zakupivli.pro/remote/dispatcher/state_purchase_view/49276217"/>
    <hyperlink ref="T9" r:id="rId5" display="https://my.zakupivli.pro/remote/dispatcher/state_purchase_view/49454420"/>
    <hyperlink ref="T10" r:id="rId6" display="https://my.zakupivli.pro/remote/dispatcher/state_purchase_view/49512470"/>
    <hyperlink ref="T11" r:id="rId7" display="https://my.zakupivli.pro/remote/dispatcher/state_purchase_view/49628645"/>
    <hyperlink ref="T12" r:id="rId8" display="https://my.zakupivli.pro/remote/dispatcher/state_purchase_view/49830224"/>
    <hyperlink ref="T13" r:id="rId9" display="https://my.zakupivli.pro/remote/dispatcher/state_purchase_view/51030671"/>
    <hyperlink ref="T14" r:id="rId10" display="https://my.zakupivli.pro/remote/dispatcher/state_purchase_view/52217303"/>
    <hyperlink ref="T15" r:id="rId11" display="https://my.zakupivli.pro/remote/dispatcher/state_purchase_view/52738005"/>
    <hyperlink ref="T16" r:id="rId12" display="https://my.zakupivli.pro/remote/dispatcher/state_purchase_view/52738196"/>
    <hyperlink ref="T17" r:id="rId13" display="https://my.zakupivli.pro/remote/dispatcher/state_purchase_view/54474765"/>
    <hyperlink ref="T18" r:id="rId14" display="https://my.zakupivli.pro/remote/dispatcher/state_purchase_view/54548554"/>
    <hyperlink ref="T19" r:id="rId15" display="https://my.zakupivli.pro/remote/dispatcher/state_purchase_view/54631336"/>
    <hyperlink ref="T20" r:id="rId16" display="https://my.zakupivli.pro/remote/dispatcher/state_purchase_view/54745012"/>
    <hyperlink ref="T21" r:id="rId17" display="https://my.zakupivli.pro/remote/dispatcher/state_purchase_view/55596276"/>
  </hyperlinks>
  <pageMargins left="0.75" right="0.75" top="1" bottom="1" header="0.5" footer="0.5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USER1</cp:lastModifiedBy>
  <dcterms:created xsi:type="dcterms:W3CDTF">2025-07-02T14:32:52Z</dcterms:created>
  <dcterms:modified xsi:type="dcterms:W3CDTF">2025-07-03T11:18:12Z</dcterms:modified>
  <cp:category/>
</cp:coreProperties>
</file>