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75" windowHeight="9405"/>
  </bookViews>
  <sheets>
    <sheet name="Sheet" sheetId="1" r:id="rId1"/>
  </sheets>
  <definedNames>
    <definedName name="_xlnm._FilterDatabase" localSheetId="0" hidden="1">Sheet!$A$3:$BG$15</definedName>
  </definedNames>
  <calcPr calcId="144525"/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<sst xmlns="http://schemas.openxmlformats.org/spreadsheetml/2006/main" count="384" uniqueCount="119">
  <si>
    <t xml:space="preserve"> Програмне забезпечення  "1C Бюджет міста"</t>
  </si>
  <si>
    <t>% зниження</t>
  </si>
  <si>
    <t>,,</t>
  </si>
  <si>
    <t>0 (0)</t>
  </si>
  <si>
    <t>02226049</t>
  </si>
  <si>
    <t>06цз</t>
  </si>
  <si>
    <t>15o/2/24</t>
  </si>
  <si>
    <t>15к/2/24</t>
  </si>
  <si>
    <t>15к/2/25</t>
  </si>
  <si>
    <t>15о/2/25</t>
  </si>
  <si>
    <t>16к/2/24</t>
  </si>
  <si>
    <t>16к/2/25</t>
  </si>
  <si>
    <t>17k/2/25</t>
  </si>
  <si>
    <t>17к/2/24</t>
  </si>
  <si>
    <t>19087191</t>
  </si>
  <si>
    <t>2024</t>
  </si>
  <si>
    <t>24/01</t>
  </si>
  <si>
    <t>2676305397</t>
  </si>
  <si>
    <t>3230621294</t>
  </si>
  <si>
    <t>36216548</t>
  </si>
  <si>
    <t>36959851</t>
  </si>
  <si>
    <t>48440000-4 Пакети програмного забезпечення для фінансового аналізу та бухгалтерського обліку</t>
  </si>
  <si>
    <t>65000000-3 Комунальні послуги</t>
  </si>
  <si>
    <t>70220000-9 Послуги з надання в оренду чи лізингу нежитлової нерухомості</t>
  </si>
  <si>
    <t>72250000-2 Послуги, пов’язані із системами та підтримкою</t>
  </si>
  <si>
    <t>79980000-7 Послуги з передплати друкованих видань</t>
  </si>
  <si>
    <t>80550000-4 Послуги з професійної підготовки у сфері безпеки</t>
  </si>
  <si>
    <t>UAH</t>
  </si>
  <si>
    <t>ЄДРПОУ організатора</t>
  </si>
  <si>
    <t>ЄДРПОУ переможця</t>
  </si>
  <si>
    <t>Ідентифікатор закупівлі</t>
  </si>
  <si>
    <t>Ідентифікатор лота</t>
  </si>
  <si>
    <t>Валюта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</si>
  <si>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</si>
  <si>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</si>
  <si>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</si>
  <si>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</si>
  <si>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Відсутнє</t>
  </si>
  <si>
    <t xml:space="preserve">Відшкодування витрат Балансоутримувача на надання комунальних послуг: ДК 021:2015 - 09310000-5 - Електрична енергія (електропостачання) 
</t>
  </si>
  <si>
    <t xml:space="preserve">Відшкодування витрат Балансоутримувача на надання комунальних послуг: код ДК 021:2015 - 09310000-5 - Електрична енергія (електропостачання), ДК 021:2015 - 9999999-9 Не визначено (експлуатаційні послуги - витрати з поводження з твердими побутовими відходами) </t>
  </si>
  <si>
    <t>Відшкодування витрат Балансоутримувача на надання комунальних послуг: код згідно ДК 021:2015 - 09310000-5 - Електрична енергія (електропостачання)</t>
  </si>
  <si>
    <t xml:space="preserve">Відшкодування витрат Балансоутримувача на надання комунальних послуг: код згідно ДК 021:2015 - 09310000-5 - Електрична енергія (електропостачання), ДК 021:2015 - 9999999-9 Не визначено (експлуатаційні послуги - витрати з поводження з твердими побутовими відходами) </t>
  </si>
  <si>
    <t>Відшкодування витрат Балансоутримувача на надання комунальних послуг: код згідно ДК 021:2015-09320000-8 - пара, гаряча вода та пов'язана продукція (теплопостачання)</t>
  </si>
  <si>
    <t>Відшкодування витрат Балансоутримувача на надання комунальних послуг: код згідно ДК 021:2015-09320000-8 - пара, гаряча вода та пов'язана продукція (теплопостачання), ДК 021:2015 - 65110000-7 розподіл води (водопостачання), ДК 021:2015 - 90430000-0 послуги з відведення стічних вод (водовідведення), ДК 021:2015 - 09310000-5 - Електрична енергія (електропостачання), ДК 021:2015 - 9999999-9 Не визначено (експлуатаційні послуги - дезінфекція)</t>
  </si>
  <si>
    <t xml:space="preserve">Відшкодування витрат Балансоутримувача на надання комунальних послуг: код згідно ДК 021:2015-09320000-8 - пара, гаряча вода та пов'язана продукція (теплопостачання), ДК 021:2015 - 65110000-7 розподіл води (водопостачання), ДК 021:2015 - 90430000-0 послуги з відведення стічних вод (водовідведення), ДК 021:2015 - 09310000-5 - Електрична енергія (електропостачання), ДК 021:2015 - 9999999-9 Не визначено (експлуатаційні послуги - дезінфекція) </t>
  </si>
  <si>
    <t xml:space="preserve">Відшкодування витрат Балансоутримувача на надання комунальних послуг: код згідно ДК 021:2015-09320000-8 - пара, гаряча вода та пов'язана продукція (теплопостачання), ДК 021:2015 - 65110000-7 розподіл води (водопостачання), ДК 021:2015 - 90430000-0 послуги з відведення стічних вод (водовідведення), ДК 021:2015 - 09310000-5 - Електрична енергія (електропостачання), ДК 021:2015 - 9999999-9 Не визначено (експлуатаційні послуги - дезінфекція, витрати з поводження з твердими побутовими відходами) </t>
  </si>
  <si>
    <t xml:space="preserve">Газета (передплата періодичних видань – газета «Наше Місто» з додатками) </t>
  </si>
  <si>
    <t>ДГП25/41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</si>
  <si>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</si>
  <si>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</si>
  <si>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</si>
  <si>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</si>
  <si>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</si>
  <si>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</si>
  <si>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</si>
  <si>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Договір діє до:</t>
  </si>
  <si>
    <t>Договір діє з:</t>
  </si>
  <si>
    <t>Електронна пошта переможця тендеру</t>
  </si>
  <si>
    <t>З ПДВ</t>
  </si>
  <si>
    <t>Закупівля без використання електронної системи</t>
  </si>
  <si>
    <t>КЕП</t>
  </si>
  <si>
    <t>КОМУНАЛЬНЕ ПІДПРИЄМСТВО КУЛЬТУРИ "ДНІПРОВСЬКИЙ АКАДЕМІЧНИЙ ТЕАТР ОПЕРИ ТА БАЛЕТУ" ДНІПРОПЕТРОВСЬКОЇ ОБЛАСНОЇ РАДИ"</t>
  </si>
  <si>
    <t>Класифікатор</t>
  </si>
  <si>
    <t>Контактний телефон переможця тендеру</t>
  </si>
  <si>
    <t>Крок зниження</t>
  </si>
  <si>
    <t>Кількість одиниць</t>
  </si>
  <si>
    <t>Кількість учасників аукціону</t>
  </si>
  <si>
    <t>ЛІСОВИЙ ОЛЕКСАНДР АНАТОЛІЙОВИЧ</t>
  </si>
  <si>
    <t>М-01/122</t>
  </si>
  <si>
    <t xml:space="preserve">МІСЬКИЙ КОМУНАЛЬНИЙ ЗАКЛАД КУЛЬТУРИ "ДНІПРОВСЬКА ДИТЯЧА ШКОЛА КЛАСИЧНОГО ТАНЦЮ" </t>
  </si>
  <si>
    <t>МАКСИМОВ ЄВГЕН АНАТОЛІЙОВИЧ</t>
  </si>
  <si>
    <t>Мої дії</t>
  </si>
  <si>
    <t>Назва потенційного переможця (з найменшою ціною)</t>
  </si>
  <si>
    <t>Немає лотів</t>
  </si>
  <si>
    <t>Нецінові критерії</t>
  </si>
  <si>
    <t>Номер договору</t>
  </si>
  <si>
    <t>Ні</t>
  </si>
  <si>
    <t>Одиниця виміру</t>
  </si>
  <si>
    <t>Організатор</t>
  </si>
  <si>
    <t>Оренда нежитлового приміщення (147,9 кв.м)</t>
  </si>
  <si>
    <t>Оренда нежитлового приміщення (225,6 кв.м)</t>
  </si>
  <si>
    <t>Очікувана вартість закупівлі</t>
  </si>
  <si>
    <t>Очікувана вартість лота</t>
  </si>
  <si>
    <t>Очікувана вартість, одиниця</t>
  </si>
  <si>
    <t xml:space="preserve">Передплата та доставка періодичного видання Газети «Наше місто» </t>
  </si>
  <si>
    <t>Посилання на редукціон</t>
  </si>
  <si>
    <t>Послуги з навчання за курсом «Цивільний захист» з отриманням посвідчення</t>
  </si>
  <si>
    <t xml:space="preserve">Послуги супроводу та обслуговування програмного комплексу ІS-pro </t>
  </si>
  <si>
    <t>Послуги супроводу та обслуговування програмного комплексу ІS-pro (бюджетні кошти)</t>
  </si>
  <si>
    <t>Предмет закупівлі</t>
  </si>
  <si>
    <t>Прийом пропозицій до:</t>
  </si>
  <si>
    <t>Прийом пропозицій з</t>
  </si>
  <si>
    <t>Причина скасування закупівлі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</si>
  <si>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</si>
  <si>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</si>
  <si>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Річний план на</t>
  </si>
  <si>
    <t>Статус</t>
  </si>
  <si>
    <t>Статус договору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</si>
  <si>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</si>
  <si>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</si>
  <si>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</si>
  <si>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</si>
  <si>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</si>
  <si>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ТОВАРИСТВО З ОБМЕЖЕНОЮ ВІДПОВІДАЛЬНІСТЮ "ГАЗЕТА "НАШЕ МІСТО"</t>
  </si>
  <si>
    <t>ТОВАРИСТВО З ОБМЕЖЕНОЮ ВІДПОВІДАЛЬНІСТЮ "ЦЕНТР ІНФОРМАЦІЙНИХ І АНАЛІТИЧНИХ ТЕХНОЛОГІЙ"</t>
  </si>
  <si>
    <t>Так</t>
  </si>
  <si>
    <t>Тип процедури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</si>
  <si>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</si>
  <si>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</si>
  <si>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</si>
  <si>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Фактичний переможець</t>
  </si>
  <si>
    <t>аукціон не передбачено</t>
  </si>
  <si>
    <t>завершено</t>
  </si>
  <si>
    <t>комплект</t>
  </si>
  <si>
    <t>не указано</t>
  </si>
  <si>
    <t>послуга</t>
  </si>
  <si>
    <t>підписано</t>
  </si>
  <si>
    <t>№</t>
  </si>
  <si>
    <t>Результати закупівель МКЗК "ДДШКТ" за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</si>
</sst>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\.mm\.yyyy\ hh:mm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FFFF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4" fillId="0" borderId="0" xfId="0" applyNumberFormat="1" applyFont="1"/>
    <xf numFmtId="0" fontId="5" fillId="0" borderId="0" xfId="0" applyFont="1"/>
    <xf numFmtId="0" fontId="4" fillId="0" borderId="0" xfId="0" applyFont="1"/>
    <xf numFmtId="164" fontId="4" fillId="0" borderId="0" xfId="0" applyNumberFormat="1" applyFont="1"/>
    <xf numFmtId="4" fontId="4" fillId="0" borderId="0" xfId="0" applyNumberFormat="1" applyFont="1"/>
    <xf numFmtId="165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zakupivli.pro/remote/dispatcher/state_purchase_view/4840637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my.zakupivli.pro/remote/dispatcher/state_purchase_view/54638981" TargetMode="External"/><Relationship Id="rId7" Type="http://schemas.openxmlformats.org/officeDocument/2006/relationships/hyperlink" Target="https://my.zakupivli.pro/remote/dispatcher/state_purchase_view/49020027" TargetMode="External"/><Relationship Id="rId12" Type="http://schemas.openxmlformats.org/officeDocument/2006/relationships/hyperlink" Target="https://my.zakupivli.pro/remote/dispatcher/state_purchase_view/48269215" TargetMode="External"/><Relationship Id="rId2" Type="http://schemas.openxmlformats.org/officeDocument/2006/relationships/hyperlink" Target="https://my.zakupivli.pro/remote/dispatcher/state_purchase_view/54639551" TargetMode="External"/><Relationship Id="rId1" Type="http://schemas.openxmlformats.org/officeDocument/2006/relationships/hyperlink" Target="https://my.zakupivli.pro/remote/dispatcher/state_purchase_view/55693978" TargetMode="External"/><Relationship Id="rId6" Type="http://schemas.openxmlformats.org/officeDocument/2006/relationships/hyperlink" Target="https://my.zakupivli.pro/remote/dispatcher/state_purchase_view/51983666" TargetMode="External"/><Relationship Id="rId11" Type="http://schemas.openxmlformats.org/officeDocument/2006/relationships/hyperlink" Target="https://my.zakupivli.pro/remote/dispatcher/state_purchase_view/48406031" TargetMode="External"/><Relationship Id="rId5" Type="http://schemas.openxmlformats.org/officeDocument/2006/relationships/hyperlink" Target="https://my.zakupivli.pro/remote/dispatcher/state_purchase_view/52567566" TargetMode="External"/><Relationship Id="rId10" Type="http://schemas.openxmlformats.org/officeDocument/2006/relationships/hyperlink" Target="https://my.zakupivli.pro/remote/dispatcher/state_purchase_view/48406200" TargetMode="External"/><Relationship Id="rId4" Type="http://schemas.openxmlformats.org/officeDocument/2006/relationships/hyperlink" Target="https://my.zakupivli.pro/remote/dispatcher/state_purchase_view/52568185" TargetMode="External"/><Relationship Id="rId9" Type="http://schemas.openxmlformats.org/officeDocument/2006/relationships/hyperlink" Target="https://my.zakupivli.pro/remote/dispatcher/state_purchase_view/48406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5"/>
  <sheetViews>
    <sheetView tabSelected="1" workbookViewId="0">
      <pane ySplit="3" topLeftCell="A4" activePane="bottomLeft" state="frozen"/>
      <selection pane="bottomLeft" activeCell="D23" sqref="D23"/>
    </sheetView>
  </sheetViews>
  <sheetFormatPr defaultColWidth="11.42578125" defaultRowHeight="12.75" x14ac:dyDescent="0.2"/>
  <cols>
    <col min="1" max="1" width="5.140625" style="2" bestFit="1" customWidth="1"/>
    <col min="2" max="3" width="25" style="2"/>
    <col min="4" max="5" width="35" style="2"/>
    <col min="6" max="6" width="20" style="2"/>
    <col min="7" max="7" width="35" style="2"/>
    <col min="8" max="8" width="30" style="2"/>
    <col min="9" max="9" width="5" style="2"/>
    <col min="10" max="10" width="30" style="2"/>
    <col min="11" max="11" width="15" style="2"/>
    <col min="12" max="14" width="5" style="2"/>
    <col min="15" max="15" width="10.140625" style="2" bestFit="1" customWidth="1"/>
    <col min="16" max="19" width="10" style="2"/>
    <col min="20" max="20" width="25" style="2"/>
    <col min="21" max="21" width="10.140625" style="2" bestFit="1" customWidth="1"/>
    <col min="22" max="22" width="15.140625" style="2" bestFit="1" customWidth="1"/>
    <col min="23" max="23" width="15" style="2"/>
    <col min="24" max="24" width="10.140625" style="2" bestFit="1" customWidth="1"/>
    <col min="25" max="25" width="15.140625" style="2" bestFit="1" customWidth="1"/>
    <col min="26" max="27" width="15" style="2"/>
    <col min="28" max="28" width="10" style="2"/>
    <col min="29" max="29" width="15" style="2"/>
    <col min="30" max="31" width="20" style="2"/>
    <col min="32" max="33" width="15.140625" style="2" bestFit="1" customWidth="1"/>
    <col min="34" max="34" width="20" style="2"/>
    <col min="35" max="35" width="15" style="2"/>
    <col min="36" max="36" width="10" style="2"/>
    <col min="37" max="37" width="20" style="2"/>
    <col min="38" max="38" width="15" style="2"/>
    <col min="39" max="39" width="20" style="2"/>
    <col min="40" max="40" width="10" style="2"/>
    <col min="41" max="41" width="15" style="2"/>
    <col min="42" max="43" width="10" style="2"/>
    <col min="44" max="44" width="15" style="2"/>
    <col min="45" max="46" width="10" style="2"/>
    <col min="47" max="47" width="20" style="2"/>
    <col min="48" max="48" width="15.42578125" style="2" bestFit="1" customWidth="1"/>
    <col min="49" max="49" width="15" style="2"/>
    <col min="50" max="50" width="15.140625" style="2" bestFit="1" customWidth="1"/>
    <col min="51" max="52" width="10.140625" style="2" bestFit="1" customWidth="1"/>
    <col min="53" max="54" width="20.140625" style="2" bestFit="1" customWidth="1"/>
    <col min="55" max="55" width="15.42578125" style="2" bestFit="1" customWidth="1"/>
    <col min="56" max="56" width="10" style="2"/>
    <col min="57" max="58" width="20" style="2"/>
    <col min="59" max="59" width="50" style="2"/>
    <col min="60" max="16384" width="11.42578125" style="2"/>
  </cols>
  <sheetData>
    <row r="1" spans="1:59" x14ac:dyDescent="0.2">
      <c r="A1" s="1" t="s">
        <v>118</v>
      </c>
    </row>
    <row r="3" spans="1:59" ht="102.75" thickBot="1" x14ac:dyDescent="0.25">
      <c r="A3" s="3" t="s">
        <v>117</v>
      </c>
      <c r="B3" s="3" t="s">
        <v>30</v>
      </c>
      <c r="C3" s="3" t="s">
        <v>31</v>
      </c>
      <c r="D3" s="3" t="s">
        <v>107</v>
      </c>
      <c r="E3" s="3" t="s">
        <v>89</v>
      </c>
      <c r="F3" s="3" t="s">
        <v>95</v>
      </c>
      <c r="G3" s="3" t="s">
        <v>62</v>
      </c>
      <c r="H3" s="3" t="s">
        <v>106</v>
      </c>
      <c r="I3" s="3" t="s">
        <v>60</v>
      </c>
      <c r="J3" s="3" t="s">
        <v>78</v>
      </c>
      <c r="K3" s="3" t="s">
        <v>28</v>
      </c>
      <c r="L3" s="3" t="s">
        <v>34</v>
      </c>
      <c r="M3" s="3" t="s">
        <v>35</v>
      </c>
      <c r="N3" s="3" t="s">
        <v>33</v>
      </c>
      <c r="O3" s="3" t="s">
        <v>50</v>
      </c>
      <c r="P3" s="3" t="s">
        <v>54</v>
      </c>
      <c r="Q3" s="3" t="s">
        <v>53</v>
      </c>
      <c r="R3" s="3" t="s">
        <v>91</v>
      </c>
      <c r="S3" s="3" t="s">
        <v>90</v>
      </c>
      <c r="T3" s="3" t="s">
        <v>48</v>
      </c>
      <c r="U3" s="3" t="s">
        <v>66</v>
      </c>
      <c r="V3" s="3" t="s">
        <v>81</v>
      </c>
      <c r="W3" s="3" t="s">
        <v>82</v>
      </c>
      <c r="X3" s="3" t="s">
        <v>65</v>
      </c>
      <c r="Y3" s="3" t="s">
        <v>83</v>
      </c>
      <c r="Z3" s="3" t="s">
        <v>77</v>
      </c>
      <c r="AA3" s="3" t="s">
        <v>64</v>
      </c>
      <c r="AB3" s="3" t="s">
        <v>32</v>
      </c>
      <c r="AC3" s="3" t="s">
        <v>58</v>
      </c>
      <c r="AD3" s="3" t="s">
        <v>100</v>
      </c>
      <c r="AE3" s="3" t="s">
        <v>74</v>
      </c>
      <c r="AF3" s="3" t="s">
        <v>93</v>
      </c>
      <c r="AG3" s="3" t="s">
        <v>94</v>
      </c>
      <c r="AH3" s="3" t="s">
        <v>72</v>
      </c>
      <c r="AI3" s="3" t="s">
        <v>101</v>
      </c>
      <c r="AJ3" s="3" t="s">
        <v>1</v>
      </c>
      <c r="AK3" s="3" t="s">
        <v>110</v>
      </c>
      <c r="AL3" s="3" t="s">
        <v>29</v>
      </c>
      <c r="AM3" s="3" t="s">
        <v>57</v>
      </c>
      <c r="AN3" s="3" t="s">
        <v>63</v>
      </c>
      <c r="AO3" s="3" t="s">
        <v>101</v>
      </c>
      <c r="AP3" s="3" t="s">
        <v>1</v>
      </c>
      <c r="AQ3" s="3" t="s">
        <v>85</v>
      </c>
      <c r="AR3" s="3" t="s">
        <v>51</v>
      </c>
      <c r="AS3" s="3" t="s">
        <v>109</v>
      </c>
      <c r="AT3" s="3" t="s">
        <v>108</v>
      </c>
      <c r="AU3" s="3" t="s">
        <v>96</v>
      </c>
      <c r="AV3" s="3" t="s">
        <v>49</v>
      </c>
      <c r="AW3" s="3" t="s">
        <v>75</v>
      </c>
      <c r="AX3" s="3" t="s">
        <v>102</v>
      </c>
      <c r="AY3" s="3" t="s">
        <v>99</v>
      </c>
      <c r="AZ3" s="3" t="s">
        <v>98</v>
      </c>
      <c r="BA3" s="3" t="s">
        <v>52</v>
      </c>
      <c r="BB3" s="3" t="s">
        <v>56</v>
      </c>
      <c r="BC3" s="3" t="s">
        <v>55</v>
      </c>
      <c r="BD3" s="3" t="s">
        <v>97</v>
      </c>
      <c r="BE3" s="3" t="s">
        <v>92</v>
      </c>
      <c r="BF3" s="3" t="s">
        <v>71</v>
      </c>
      <c r="BG3" s="3" t="s">
        <v>36</v>
      </c>
    </row>
    <row r="4" spans="1:59" x14ac:dyDescent="0.2">
      <c r="A4" s="4">
        <v>1</v>
      </c>
      <c r="B4" s="5" t="str">
        <f>HYPERLINK("https://my.zakupivli.pro/remote/dispatcher/state_purchase_view/55693978", "UA-2024-12-12-017712-a")</f>
        <v>UA-2024-12-12-017712-a</v>
      </c>
      <c r="C4" s="5" t="s">
        <v>73</v>
      </c>
      <c r="D4" s="6" t="s">
        <v>46</v>
      </c>
      <c r="E4" s="6" t="s">
        <v>84</v>
      </c>
      <c r="F4" s="6" t="s">
        <v>15</v>
      </c>
      <c r="G4" s="6" t="s">
        <v>25</v>
      </c>
      <c r="H4" s="6" t="s">
        <v>59</v>
      </c>
      <c r="I4" s="6" t="s">
        <v>105</v>
      </c>
      <c r="J4" s="6" t="s">
        <v>69</v>
      </c>
      <c r="K4" s="6" t="s">
        <v>20</v>
      </c>
      <c r="L4" s="6" t="s">
        <v>3</v>
      </c>
      <c r="M4" s="6" t="s">
        <v>3</v>
      </c>
      <c r="N4" s="6" t="s">
        <v>3</v>
      </c>
      <c r="O4" s="7">
        <v>45638</v>
      </c>
      <c r="P4" s="6"/>
      <c r="Q4" s="6"/>
      <c r="R4" s="6"/>
      <c r="S4" s="6"/>
      <c r="T4" s="6" t="s">
        <v>111</v>
      </c>
      <c r="U4" s="4">
        <v>1</v>
      </c>
      <c r="V4" s="8">
        <v>8257.6</v>
      </c>
      <c r="W4" s="6" t="s">
        <v>73</v>
      </c>
      <c r="X4" s="6">
        <v>5</v>
      </c>
      <c r="Y4" s="8">
        <v>1651.52</v>
      </c>
      <c r="Z4" s="6" t="s">
        <v>113</v>
      </c>
      <c r="AA4" s="6" t="s">
        <v>114</v>
      </c>
      <c r="AB4" s="6" t="s">
        <v>27</v>
      </c>
      <c r="AC4" s="6" t="s">
        <v>76</v>
      </c>
      <c r="AD4" s="6" t="s">
        <v>37</v>
      </c>
      <c r="AE4" s="6" t="s">
        <v>76</v>
      </c>
      <c r="AF4" s="8">
        <v>8257.6</v>
      </c>
      <c r="AG4" s="8">
        <v>1651.52</v>
      </c>
      <c r="AH4" s="6" t="s">
        <v>103</v>
      </c>
      <c r="AI4" s="6"/>
      <c r="AJ4" s="6"/>
      <c r="AK4" s="6" t="s">
        <v>103</v>
      </c>
      <c r="AL4" s="6" t="s">
        <v>14</v>
      </c>
      <c r="AM4" s="6"/>
      <c r="AN4" s="6"/>
      <c r="AO4" s="6"/>
      <c r="AP4" s="6"/>
      <c r="AQ4" s="5"/>
      <c r="AR4" s="6"/>
      <c r="AS4" s="6"/>
      <c r="AT4" s="6"/>
      <c r="AU4" s="6" t="s">
        <v>112</v>
      </c>
      <c r="AV4" s="9">
        <v>45638.673235094349</v>
      </c>
      <c r="AW4" s="6" t="s">
        <v>47</v>
      </c>
      <c r="AX4" s="8">
        <v>8257.6</v>
      </c>
      <c r="AY4" s="7">
        <v>45658</v>
      </c>
      <c r="AZ4" s="7">
        <v>46022</v>
      </c>
      <c r="BA4" s="7">
        <v>45638</v>
      </c>
      <c r="BB4" s="7">
        <v>45638</v>
      </c>
      <c r="BC4" s="9">
        <v>46022</v>
      </c>
      <c r="BD4" s="6" t="s">
        <v>116</v>
      </c>
      <c r="BE4" s="6"/>
      <c r="BF4" s="6"/>
      <c r="BG4" s="6" t="s">
        <v>2</v>
      </c>
    </row>
    <row r="5" spans="1:59" x14ac:dyDescent="0.2">
      <c r="A5" s="4">
        <v>2</v>
      </c>
      <c r="B5" s="5" t="str">
        <f>HYPERLINK("https://my.zakupivli.pro/remote/dispatcher/state_purchase_view/54639551", "UA-2024-11-08-002537-a")</f>
        <v>UA-2024-11-08-002537-a</v>
      </c>
      <c r="C5" s="5" t="s">
        <v>73</v>
      </c>
      <c r="D5" s="6" t="s">
        <v>42</v>
      </c>
      <c r="E5" s="6" t="s">
        <v>42</v>
      </c>
      <c r="F5" s="6" t="s">
        <v>15</v>
      </c>
      <c r="G5" s="6" t="s">
        <v>22</v>
      </c>
      <c r="H5" s="6" t="s">
        <v>59</v>
      </c>
      <c r="I5" s="6" t="s">
        <v>105</v>
      </c>
      <c r="J5" s="6" t="s">
        <v>69</v>
      </c>
      <c r="K5" s="6" t="s">
        <v>20</v>
      </c>
      <c r="L5" s="6" t="s">
        <v>3</v>
      </c>
      <c r="M5" s="6" t="s">
        <v>3</v>
      </c>
      <c r="N5" s="6" t="s">
        <v>3</v>
      </c>
      <c r="O5" s="7">
        <v>45604</v>
      </c>
      <c r="P5" s="6"/>
      <c r="Q5" s="6"/>
      <c r="R5" s="6"/>
      <c r="S5" s="6"/>
      <c r="T5" s="6" t="s">
        <v>111</v>
      </c>
      <c r="U5" s="4">
        <v>1</v>
      </c>
      <c r="V5" s="8">
        <v>2058</v>
      </c>
      <c r="W5" s="6" t="s">
        <v>73</v>
      </c>
      <c r="X5" s="6">
        <v>1</v>
      </c>
      <c r="Y5" s="8">
        <v>2058</v>
      </c>
      <c r="Z5" s="6" t="s">
        <v>115</v>
      </c>
      <c r="AA5" s="6" t="s">
        <v>114</v>
      </c>
      <c r="AB5" s="6" t="s">
        <v>27</v>
      </c>
      <c r="AC5" s="6" t="s">
        <v>105</v>
      </c>
      <c r="AD5" s="6" t="s">
        <v>37</v>
      </c>
      <c r="AE5" s="6" t="s">
        <v>76</v>
      </c>
      <c r="AF5" s="8">
        <v>2058</v>
      </c>
      <c r="AG5" s="8">
        <v>2058</v>
      </c>
      <c r="AH5" s="6" t="s">
        <v>61</v>
      </c>
      <c r="AI5" s="6"/>
      <c r="AJ5" s="6"/>
      <c r="AK5" s="6" t="s">
        <v>61</v>
      </c>
      <c r="AL5" s="6" t="s">
        <v>4</v>
      </c>
      <c r="AM5" s="6"/>
      <c r="AN5" s="6"/>
      <c r="AO5" s="6"/>
      <c r="AP5" s="6"/>
      <c r="AQ5" s="5"/>
      <c r="AR5" s="6"/>
      <c r="AS5" s="6"/>
      <c r="AT5" s="6"/>
      <c r="AU5" s="6" t="s">
        <v>112</v>
      </c>
      <c r="AV5" s="9">
        <v>45604.433175561033</v>
      </c>
      <c r="AW5" s="6" t="s">
        <v>13</v>
      </c>
      <c r="AX5" s="8">
        <v>2058</v>
      </c>
      <c r="AY5" s="7">
        <v>45597</v>
      </c>
      <c r="AZ5" s="7">
        <v>45657</v>
      </c>
      <c r="BA5" s="7">
        <v>45600</v>
      </c>
      <c r="BB5" s="7">
        <v>45597</v>
      </c>
      <c r="BC5" s="9">
        <v>45657</v>
      </c>
      <c r="BD5" s="6" t="s">
        <v>116</v>
      </c>
      <c r="BE5" s="6"/>
      <c r="BF5" s="6"/>
      <c r="BG5" s="6" t="s">
        <v>2</v>
      </c>
    </row>
    <row r="6" spans="1:59" x14ac:dyDescent="0.2">
      <c r="A6" s="4">
        <v>3</v>
      </c>
      <c r="B6" s="5" t="str">
        <f>HYPERLINK("https://my.zakupivli.pro/remote/dispatcher/state_purchase_view/54638981", "UA-2024-11-08-002445-a")</f>
        <v>UA-2024-11-08-002445-a</v>
      </c>
      <c r="C6" s="5" t="s">
        <v>73</v>
      </c>
      <c r="D6" s="6" t="s">
        <v>42</v>
      </c>
      <c r="E6" s="6" t="s">
        <v>42</v>
      </c>
      <c r="F6" s="6" t="s">
        <v>15</v>
      </c>
      <c r="G6" s="6" t="s">
        <v>22</v>
      </c>
      <c r="H6" s="6" t="s">
        <v>59</v>
      </c>
      <c r="I6" s="6" t="s">
        <v>105</v>
      </c>
      <c r="J6" s="6" t="s">
        <v>69</v>
      </c>
      <c r="K6" s="6" t="s">
        <v>20</v>
      </c>
      <c r="L6" s="6" t="s">
        <v>3</v>
      </c>
      <c r="M6" s="6" t="s">
        <v>3</v>
      </c>
      <c r="N6" s="6" t="s">
        <v>3</v>
      </c>
      <c r="O6" s="7">
        <v>45604</v>
      </c>
      <c r="P6" s="6"/>
      <c r="Q6" s="6"/>
      <c r="R6" s="6"/>
      <c r="S6" s="6"/>
      <c r="T6" s="6" t="s">
        <v>111</v>
      </c>
      <c r="U6" s="4">
        <v>1</v>
      </c>
      <c r="V6" s="8">
        <v>4062</v>
      </c>
      <c r="W6" s="6" t="s">
        <v>73</v>
      </c>
      <c r="X6" s="6">
        <v>1</v>
      </c>
      <c r="Y6" s="8">
        <v>4062</v>
      </c>
      <c r="Z6" s="6" t="s">
        <v>115</v>
      </c>
      <c r="AA6" s="6" t="s">
        <v>114</v>
      </c>
      <c r="AB6" s="6" t="s">
        <v>27</v>
      </c>
      <c r="AC6" s="6" t="s">
        <v>105</v>
      </c>
      <c r="AD6" s="6" t="s">
        <v>37</v>
      </c>
      <c r="AE6" s="6" t="s">
        <v>76</v>
      </c>
      <c r="AF6" s="8">
        <v>4062</v>
      </c>
      <c r="AG6" s="8">
        <v>4062</v>
      </c>
      <c r="AH6" s="6" t="s">
        <v>61</v>
      </c>
      <c r="AI6" s="6"/>
      <c r="AJ6" s="6"/>
      <c r="AK6" s="6" t="s">
        <v>61</v>
      </c>
      <c r="AL6" s="6" t="s">
        <v>4</v>
      </c>
      <c r="AM6" s="6"/>
      <c r="AN6" s="6"/>
      <c r="AO6" s="6"/>
      <c r="AP6" s="6"/>
      <c r="AQ6" s="5"/>
      <c r="AR6" s="6"/>
      <c r="AS6" s="6"/>
      <c r="AT6" s="6"/>
      <c r="AU6" s="6" t="s">
        <v>112</v>
      </c>
      <c r="AV6" s="9">
        <v>45604.43085783608</v>
      </c>
      <c r="AW6" s="6" t="s">
        <v>12</v>
      </c>
      <c r="AX6" s="8">
        <v>4062</v>
      </c>
      <c r="AY6" s="7">
        <v>45597</v>
      </c>
      <c r="AZ6" s="7">
        <v>45657</v>
      </c>
      <c r="BA6" s="7">
        <v>45600</v>
      </c>
      <c r="BB6" s="7">
        <v>45597</v>
      </c>
      <c r="BC6" s="9">
        <v>45657</v>
      </c>
      <c r="BD6" s="6" t="s">
        <v>116</v>
      </c>
      <c r="BE6" s="6"/>
      <c r="BF6" s="6"/>
      <c r="BG6" s="6" t="s">
        <v>2</v>
      </c>
    </row>
    <row r="7" spans="1:59" x14ac:dyDescent="0.2">
      <c r="A7" s="4">
        <v>4</v>
      </c>
      <c r="B7" s="5" t="str">
        <f>HYPERLINK("https://my.zakupivli.pro/remote/dispatcher/state_purchase_view/52568185", "UA-2024-08-07-006273-a")</f>
        <v>UA-2024-08-07-006273-a</v>
      </c>
      <c r="C7" s="5" t="s">
        <v>73</v>
      </c>
      <c r="D7" s="6" t="s">
        <v>38</v>
      </c>
      <c r="E7" s="6" t="s">
        <v>40</v>
      </c>
      <c r="F7" s="6" t="s">
        <v>15</v>
      </c>
      <c r="G7" s="6" t="s">
        <v>22</v>
      </c>
      <c r="H7" s="6" t="s">
        <v>59</v>
      </c>
      <c r="I7" s="6" t="s">
        <v>105</v>
      </c>
      <c r="J7" s="6" t="s">
        <v>69</v>
      </c>
      <c r="K7" s="6" t="s">
        <v>20</v>
      </c>
      <c r="L7" s="6" t="s">
        <v>3</v>
      </c>
      <c r="M7" s="6" t="s">
        <v>3</v>
      </c>
      <c r="N7" s="6" t="s">
        <v>3</v>
      </c>
      <c r="O7" s="7">
        <v>45511</v>
      </c>
      <c r="P7" s="6"/>
      <c r="Q7" s="6"/>
      <c r="R7" s="6"/>
      <c r="S7" s="6"/>
      <c r="T7" s="6" t="s">
        <v>111</v>
      </c>
      <c r="U7" s="4">
        <v>1</v>
      </c>
      <c r="V7" s="8">
        <v>5000</v>
      </c>
      <c r="W7" s="6" t="s">
        <v>73</v>
      </c>
      <c r="X7" s="6">
        <v>1</v>
      </c>
      <c r="Y7" s="8">
        <v>5000</v>
      </c>
      <c r="Z7" s="6" t="s">
        <v>115</v>
      </c>
      <c r="AA7" s="6" t="s">
        <v>114</v>
      </c>
      <c r="AB7" s="6" t="s">
        <v>27</v>
      </c>
      <c r="AC7" s="6" t="s">
        <v>105</v>
      </c>
      <c r="AD7" s="6" t="s">
        <v>37</v>
      </c>
      <c r="AE7" s="6" t="s">
        <v>76</v>
      </c>
      <c r="AF7" s="8">
        <v>5000</v>
      </c>
      <c r="AG7" s="8">
        <v>5000</v>
      </c>
      <c r="AH7" s="6" t="s">
        <v>61</v>
      </c>
      <c r="AI7" s="6"/>
      <c r="AJ7" s="6"/>
      <c r="AK7" s="6" t="s">
        <v>61</v>
      </c>
      <c r="AL7" s="6" t="s">
        <v>4</v>
      </c>
      <c r="AM7" s="6"/>
      <c r="AN7" s="6"/>
      <c r="AO7" s="6"/>
      <c r="AP7" s="6"/>
      <c r="AQ7" s="5"/>
      <c r="AR7" s="6"/>
      <c r="AS7" s="6"/>
      <c r="AT7" s="6"/>
      <c r="AU7" s="6" t="s">
        <v>112</v>
      </c>
      <c r="AV7" s="9">
        <v>45511.576108185844</v>
      </c>
      <c r="AW7" s="6" t="s">
        <v>10</v>
      </c>
      <c r="AX7" s="8">
        <v>5000</v>
      </c>
      <c r="AY7" s="7">
        <v>45474</v>
      </c>
      <c r="AZ7" s="7">
        <v>45657</v>
      </c>
      <c r="BA7" s="7">
        <v>45510</v>
      </c>
      <c r="BB7" s="7">
        <v>45474</v>
      </c>
      <c r="BC7" s="9">
        <v>45657</v>
      </c>
      <c r="BD7" s="6" t="s">
        <v>116</v>
      </c>
      <c r="BE7" s="6"/>
      <c r="BF7" s="6"/>
      <c r="BG7" s="6" t="s">
        <v>2</v>
      </c>
    </row>
    <row r="8" spans="1:59" x14ac:dyDescent="0.2">
      <c r="A8" s="4">
        <v>5</v>
      </c>
      <c r="B8" s="5" t="str">
        <f>HYPERLINK("https://my.zakupivli.pro/remote/dispatcher/state_purchase_view/52567566", "UA-2024-08-07-006010-a")</f>
        <v>UA-2024-08-07-006010-a</v>
      </c>
      <c r="C8" s="5" t="s">
        <v>73</v>
      </c>
      <c r="D8" s="6" t="s">
        <v>39</v>
      </c>
      <c r="E8" s="6" t="s">
        <v>41</v>
      </c>
      <c r="F8" s="6" t="s">
        <v>15</v>
      </c>
      <c r="G8" s="6" t="s">
        <v>22</v>
      </c>
      <c r="H8" s="6" t="s">
        <v>59</v>
      </c>
      <c r="I8" s="6" t="s">
        <v>105</v>
      </c>
      <c r="J8" s="6" t="s">
        <v>69</v>
      </c>
      <c r="K8" s="6" t="s">
        <v>20</v>
      </c>
      <c r="L8" s="6" t="s">
        <v>3</v>
      </c>
      <c r="M8" s="6" t="s">
        <v>3</v>
      </c>
      <c r="N8" s="6" t="s">
        <v>3</v>
      </c>
      <c r="O8" s="7">
        <v>45511</v>
      </c>
      <c r="P8" s="6"/>
      <c r="Q8" s="6"/>
      <c r="R8" s="6"/>
      <c r="S8" s="6"/>
      <c r="T8" s="6" t="s">
        <v>111</v>
      </c>
      <c r="U8" s="4">
        <v>1</v>
      </c>
      <c r="V8" s="8">
        <v>16756</v>
      </c>
      <c r="W8" s="6" t="s">
        <v>73</v>
      </c>
      <c r="X8" s="6">
        <v>2</v>
      </c>
      <c r="Y8" s="8">
        <v>8378</v>
      </c>
      <c r="Z8" s="6" t="s">
        <v>115</v>
      </c>
      <c r="AA8" s="6" t="s">
        <v>114</v>
      </c>
      <c r="AB8" s="6" t="s">
        <v>27</v>
      </c>
      <c r="AC8" s="6" t="s">
        <v>105</v>
      </c>
      <c r="AD8" s="6" t="s">
        <v>37</v>
      </c>
      <c r="AE8" s="6" t="s">
        <v>76</v>
      </c>
      <c r="AF8" s="8">
        <v>16756</v>
      </c>
      <c r="AG8" s="8">
        <v>8378</v>
      </c>
      <c r="AH8" s="6" t="s">
        <v>61</v>
      </c>
      <c r="AI8" s="6"/>
      <c r="AJ8" s="6"/>
      <c r="AK8" s="6" t="s">
        <v>61</v>
      </c>
      <c r="AL8" s="6" t="s">
        <v>4</v>
      </c>
      <c r="AM8" s="6"/>
      <c r="AN8" s="6"/>
      <c r="AO8" s="6"/>
      <c r="AP8" s="6"/>
      <c r="AQ8" s="5"/>
      <c r="AR8" s="6"/>
      <c r="AS8" s="6"/>
      <c r="AT8" s="6"/>
      <c r="AU8" s="6" t="s">
        <v>112</v>
      </c>
      <c r="AV8" s="9">
        <v>45511.565708463204</v>
      </c>
      <c r="AW8" s="6" t="s">
        <v>11</v>
      </c>
      <c r="AX8" s="8">
        <v>16756</v>
      </c>
      <c r="AY8" s="7">
        <v>45474</v>
      </c>
      <c r="AZ8" s="7">
        <v>45657</v>
      </c>
      <c r="BA8" s="7">
        <v>45510</v>
      </c>
      <c r="BB8" s="7">
        <v>45474</v>
      </c>
      <c r="BC8" s="9">
        <v>45657</v>
      </c>
      <c r="BD8" s="6" t="s">
        <v>116</v>
      </c>
      <c r="BE8" s="6"/>
      <c r="BF8" s="6"/>
      <c r="BG8" s="6" t="s">
        <v>2</v>
      </c>
    </row>
    <row r="9" spans="1:59" x14ac:dyDescent="0.2">
      <c r="A9" s="4">
        <v>6</v>
      </c>
      <c r="B9" s="5" t="str">
        <f>HYPERLINK("https://my.zakupivli.pro/remote/dispatcher/state_purchase_view/51983666", "UA-2024-07-06-000033-a")</f>
        <v>UA-2024-07-06-000033-a</v>
      </c>
      <c r="C9" s="5" t="s">
        <v>73</v>
      </c>
      <c r="D9" s="6" t="s">
        <v>86</v>
      </c>
      <c r="E9" s="6" t="s">
        <v>86</v>
      </c>
      <c r="F9" s="6" t="s">
        <v>15</v>
      </c>
      <c r="G9" s="6" t="s">
        <v>26</v>
      </c>
      <c r="H9" s="6" t="s">
        <v>59</v>
      </c>
      <c r="I9" s="6" t="s">
        <v>105</v>
      </c>
      <c r="J9" s="6" t="s">
        <v>69</v>
      </c>
      <c r="K9" s="6" t="s">
        <v>20</v>
      </c>
      <c r="L9" s="6" t="s">
        <v>3</v>
      </c>
      <c r="M9" s="6" t="s">
        <v>3</v>
      </c>
      <c r="N9" s="6" t="s">
        <v>3</v>
      </c>
      <c r="O9" s="7">
        <v>45479</v>
      </c>
      <c r="P9" s="6"/>
      <c r="Q9" s="6"/>
      <c r="R9" s="6"/>
      <c r="S9" s="6"/>
      <c r="T9" s="6" t="s">
        <v>111</v>
      </c>
      <c r="U9" s="4">
        <v>1</v>
      </c>
      <c r="V9" s="8">
        <v>648</v>
      </c>
      <c r="W9" s="6" t="s">
        <v>73</v>
      </c>
      <c r="X9" s="6">
        <v>1</v>
      </c>
      <c r="Y9" s="8">
        <v>648</v>
      </c>
      <c r="Z9" s="6" t="s">
        <v>115</v>
      </c>
      <c r="AA9" s="6" t="s">
        <v>114</v>
      </c>
      <c r="AB9" s="6" t="s">
        <v>27</v>
      </c>
      <c r="AC9" s="6" t="s">
        <v>76</v>
      </c>
      <c r="AD9" s="6" t="s">
        <v>37</v>
      </c>
      <c r="AE9" s="6" t="s">
        <v>76</v>
      </c>
      <c r="AF9" s="8">
        <v>648</v>
      </c>
      <c r="AG9" s="8">
        <v>648</v>
      </c>
      <c r="AH9" s="6" t="s">
        <v>67</v>
      </c>
      <c r="AI9" s="6"/>
      <c r="AJ9" s="6"/>
      <c r="AK9" s="6" t="s">
        <v>67</v>
      </c>
      <c r="AL9" s="6" t="s">
        <v>18</v>
      </c>
      <c r="AM9" s="6"/>
      <c r="AN9" s="6"/>
      <c r="AO9" s="6"/>
      <c r="AP9" s="6"/>
      <c r="AQ9" s="5"/>
      <c r="AR9" s="6"/>
      <c r="AS9" s="6"/>
      <c r="AT9" s="6"/>
      <c r="AU9" s="6" t="s">
        <v>112</v>
      </c>
      <c r="AV9" s="9">
        <v>45479.338917092173</v>
      </c>
      <c r="AW9" s="6" t="s">
        <v>5</v>
      </c>
      <c r="AX9" s="8">
        <v>648</v>
      </c>
      <c r="AY9" s="7">
        <v>45456</v>
      </c>
      <c r="AZ9" s="7">
        <v>45534</v>
      </c>
      <c r="BA9" s="7">
        <v>45446</v>
      </c>
      <c r="BB9" s="7">
        <v>45446</v>
      </c>
      <c r="BC9" s="9">
        <v>45657</v>
      </c>
      <c r="BD9" s="6" t="s">
        <v>116</v>
      </c>
      <c r="BE9" s="6"/>
      <c r="BF9" s="6"/>
      <c r="BG9" s="6" t="s">
        <v>2</v>
      </c>
    </row>
    <row r="10" spans="1:59" x14ac:dyDescent="0.2">
      <c r="A10" s="4">
        <v>7</v>
      </c>
      <c r="B10" s="5" t="str">
        <f>HYPERLINK("https://my.zakupivli.pro/remote/dispatcher/state_purchase_view/49020027", "UA-2024-02-07-014491-a")</f>
        <v>UA-2024-02-07-014491-a</v>
      </c>
      <c r="C10" s="5" t="s">
        <v>73</v>
      </c>
      <c r="D10" s="6" t="s">
        <v>88</v>
      </c>
      <c r="E10" s="6" t="s">
        <v>87</v>
      </c>
      <c r="F10" s="6" t="s">
        <v>15</v>
      </c>
      <c r="G10" s="6" t="s">
        <v>21</v>
      </c>
      <c r="H10" s="6" t="s">
        <v>59</v>
      </c>
      <c r="I10" s="6" t="s">
        <v>105</v>
      </c>
      <c r="J10" s="6" t="s">
        <v>69</v>
      </c>
      <c r="K10" s="6" t="s">
        <v>20</v>
      </c>
      <c r="L10" s="6" t="s">
        <v>3</v>
      </c>
      <c r="M10" s="6" t="s">
        <v>3</v>
      </c>
      <c r="N10" s="6" t="s">
        <v>3</v>
      </c>
      <c r="O10" s="7">
        <v>45329</v>
      </c>
      <c r="P10" s="6"/>
      <c r="Q10" s="6"/>
      <c r="R10" s="6"/>
      <c r="S10" s="6"/>
      <c r="T10" s="6" t="s">
        <v>111</v>
      </c>
      <c r="U10" s="4">
        <v>1</v>
      </c>
      <c r="V10" s="8">
        <v>17800</v>
      </c>
      <c r="W10" s="6" t="s">
        <v>73</v>
      </c>
      <c r="X10" s="6">
        <v>1</v>
      </c>
      <c r="Y10" s="8">
        <v>17800</v>
      </c>
      <c r="Z10" s="6" t="s">
        <v>115</v>
      </c>
      <c r="AA10" s="6" t="s">
        <v>114</v>
      </c>
      <c r="AB10" s="6" t="s">
        <v>27</v>
      </c>
      <c r="AC10" s="6" t="s">
        <v>76</v>
      </c>
      <c r="AD10" s="6" t="s">
        <v>37</v>
      </c>
      <c r="AE10" s="6" t="s">
        <v>76</v>
      </c>
      <c r="AF10" s="8">
        <v>17800</v>
      </c>
      <c r="AG10" s="8">
        <v>17800</v>
      </c>
      <c r="AH10" s="6" t="s">
        <v>70</v>
      </c>
      <c r="AI10" s="6"/>
      <c r="AJ10" s="6"/>
      <c r="AK10" s="6" t="s">
        <v>70</v>
      </c>
      <c r="AL10" s="6" t="s">
        <v>17</v>
      </c>
      <c r="AM10" s="6"/>
      <c r="AN10" s="6"/>
      <c r="AO10" s="6"/>
      <c r="AP10" s="6"/>
      <c r="AQ10" s="5"/>
      <c r="AR10" s="6"/>
      <c r="AS10" s="6"/>
      <c r="AT10" s="6"/>
      <c r="AU10" s="6" t="s">
        <v>112</v>
      </c>
      <c r="AV10" s="9">
        <v>45329.794600870315</v>
      </c>
      <c r="AW10" s="6" t="s">
        <v>68</v>
      </c>
      <c r="AX10" s="8">
        <v>17800</v>
      </c>
      <c r="AY10" s="7">
        <v>45329</v>
      </c>
      <c r="AZ10" s="7">
        <v>45657</v>
      </c>
      <c r="BA10" s="7">
        <v>45329</v>
      </c>
      <c r="BB10" s="7">
        <v>45329</v>
      </c>
      <c r="BC10" s="9">
        <v>45657</v>
      </c>
      <c r="BD10" s="6" t="s">
        <v>116</v>
      </c>
      <c r="BE10" s="6"/>
      <c r="BF10" s="6"/>
      <c r="BG10" s="6" t="s">
        <v>2</v>
      </c>
    </row>
    <row r="11" spans="1:59" x14ac:dyDescent="0.2">
      <c r="A11" s="4">
        <v>8</v>
      </c>
      <c r="B11" s="5" t="str">
        <f>HYPERLINK("https://my.zakupivli.pro/remote/dispatcher/state_purchase_view/48406379", "UA-2024-01-16-016032-a")</f>
        <v>UA-2024-01-16-016032-a</v>
      </c>
      <c r="C11" s="5" t="s">
        <v>73</v>
      </c>
      <c r="D11" s="6" t="s">
        <v>80</v>
      </c>
      <c r="E11" s="6" t="s">
        <v>80</v>
      </c>
      <c r="F11" s="6" t="s">
        <v>15</v>
      </c>
      <c r="G11" s="6" t="s">
        <v>23</v>
      </c>
      <c r="H11" s="6" t="s">
        <v>59</v>
      </c>
      <c r="I11" s="6" t="s">
        <v>105</v>
      </c>
      <c r="J11" s="6" t="s">
        <v>69</v>
      </c>
      <c r="K11" s="6" t="s">
        <v>20</v>
      </c>
      <c r="L11" s="6" t="s">
        <v>3</v>
      </c>
      <c r="M11" s="6" t="s">
        <v>3</v>
      </c>
      <c r="N11" s="6" t="s">
        <v>3</v>
      </c>
      <c r="O11" s="7">
        <v>45307</v>
      </c>
      <c r="P11" s="6"/>
      <c r="Q11" s="6"/>
      <c r="R11" s="6"/>
      <c r="S11" s="6"/>
      <c r="T11" s="6" t="s">
        <v>111</v>
      </c>
      <c r="U11" s="4">
        <v>1</v>
      </c>
      <c r="V11" s="8">
        <v>48000</v>
      </c>
      <c r="W11" s="6" t="s">
        <v>73</v>
      </c>
      <c r="X11" s="6">
        <v>1</v>
      </c>
      <c r="Y11" s="8">
        <v>48000</v>
      </c>
      <c r="Z11" s="6" t="s">
        <v>115</v>
      </c>
      <c r="AA11" s="6" t="s">
        <v>114</v>
      </c>
      <c r="AB11" s="6" t="s">
        <v>27</v>
      </c>
      <c r="AC11" s="6" t="s">
        <v>105</v>
      </c>
      <c r="AD11" s="6" t="s">
        <v>37</v>
      </c>
      <c r="AE11" s="6" t="s">
        <v>76</v>
      </c>
      <c r="AF11" s="8">
        <v>48000</v>
      </c>
      <c r="AG11" s="8">
        <v>48000</v>
      </c>
      <c r="AH11" s="6" t="s">
        <v>61</v>
      </c>
      <c r="AI11" s="6"/>
      <c r="AJ11" s="6"/>
      <c r="AK11" s="6" t="s">
        <v>61</v>
      </c>
      <c r="AL11" s="6" t="s">
        <v>4</v>
      </c>
      <c r="AM11" s="6"/>
      <c r="AN11" s="6"/>
      <c r="AO11" s="6"/>
      <c r="AP11" s="6"/>
      <c r="AQ11" s="5"/>
      <c r="AR11" s="6"/>
      <c r="AS11" s="6"/>
      <c r="AT11" s="6"/>
      <c r="AU11" s="6" t="s">
        <v>112</v>
      </c>
      <c r="AV11" s="9">
        <v>45307.806898707742</v>
      </c>
      <c r="AW11" s="6" t="s">
        <v>9</v>
      </c>
      <c r="AX11" s="8">
        <v>48000</v>
      </c>
      <c r="AY11" s="7">
        <v>45292</v>
      </c>
      <c r="AZ11" s="7">
        <v>45657</v>
      </c>
      <c r="BA11" s="7">
        <v>45307</v>
      </c>
      <c r="BB11" s="7">
        <v>45292</v>
      </c>
      <c r="BC11" s="9">
        <v>45657</v>
      </c>
      <c r="BD11" s="6" t="s">
        <v>116</v>
      </c>
      <c r="BE11" s="6"/>
      <c r="BF11" s="6"/>
      <c r="BG11" s="6" t="s">
        <v>2</v>
      </c>
    </row>
    <row r="12" spans="1:59" x14ac:dyDescent="0.2">
      <c r="A12" s="4">
        <v>9</v>
      </c>
      <c r="B12" s="5" t="str">
        <f>HYPERLINK("https://my.zakupivli.pro/remote/dispatcher/state_purchase_view/48406298", "UA-2024-01-16-015993-a")</f>
        <v>UA-2024-01-16-015993-a</v>
      </c>
      <c r="C12" s="5" t="s">
        <v>73</v>
      </c>
      <c r="D12" s="6" t="s">
        <v>79</v>
      </c>
      <c r="E12" s="6" t="s">
        <v>79</v>
      </c>
      <c r="F12" s="6" t="s">
        <v>15</v>
      </c>
      <c r="G12" s="6" t="s">
        <v>23</v>
      </c>
      <c r="H12" s="6" t="s">
        <v>59</v>
      </c>
      <c r="I12" s="6" t="s">
        <v>105</v>
      </c>
      <c r="J12" s="6" t="s">
        <v>69</v>
      </c>
      <c r="K12" s="6" t="s">
        <v>20</v>
      </c>
      <c r="L12" s="6" t="s">
        <v>3</v>
      </c>
      <c r="M12" s="6" t="s">
        <v>3</v>
      </c>
      <c r="N12" s="6" t="s">
        <v>3</v>
      </c>
      <c r="O12" s="7">
        <v>45307</v>
      </c>
      <c r="P12" s="6"/>
      <c r="Q12" s="6"/>
      <c r="R12" s="6"/>
      <c r="S12" s="6"/>
      <c r="T12" s="6" t="s">
        <v>111</v>
      </c>
      <c r="U12" s="4">
        <v>1</v>
      </c>
      <c r="V12" s="8">
        <v>4800</v>
      </c>
      <c r="W12" s="6" t="s">
        <v>73</v>
      </c>
      <c r="X12" s="6">
        <v>1</v>
      </c>
      <c r="Y12" s="8">
        <v>4800</v>
      </c>
      <c r="Z12" s="6" t="s">
        <v>115</v>
      </c>
      <c r="AA12" s="6" t="s">
        <v>114</v>
      </c>
      <c r="AB12" s="6" t="s">
        <v>27</v>
      </c>
      <c r="AC12" s="6" t="s">
        <v>105</v>
      </c>
      <c r="AD12" s="6" t="s">
        <v>37</v>
      </c>
      <c r="AE12" s="6" t="s">
        <v>76</v>
      </c>
      <c r="AF12" s="8">
        <v>4800</v>
      </c>
      <c r="AG12" s="8">
        <v>4800</v>
      </c>
      <c r="AH12" s="6" t="s">
        <v>61</v>
      </c>
      <c r="AI12" s="6"/>
      <c r="AJ12" s="6"/>
      <c r="AK12" s="6" t="s">
        <v>61</v>
      </c>
      <c r="AL12" s="6" t="s">
        <v>4</v>
      </c>
      <c r="AM12" s="6"/>
      <c r="AN12" s="6"/>
      <c r="AO12" s="6"/>
      <c r="AP12" s="6"/>
      <c r="AQ12" s="5"/>
      <c r="AR12" s="6"/>
      <c r="AS12" s="6"/>
      <c r="AT12" s="6"/>
      <c r="AU12" s="6" t="s">
        <v>112</v>
      </c>
      <c r="AV12" s="9">
        <v>45307.800719168539</v>
      </c>
      <c r="AW12" s="6" t="s">
        <v>6</v>
      </c>
      <c r="AX12" s="8">
        <v>4800</v>
      </c>
      <c r="AY12" s="7">
        <v>45292</v>
      </c>
      <c r="AZ12" s="7">
        <v>45657</v>
      </c>
      <c r="BA12" s="7">
        <v>45307</v>
      </c>
      <c r="BB12" s="7">
        <v>45292</v>
      </c>
      <c r="BC12" s="9">
        <v>45657</v>
      </c>
      <c r="BD12" s="6" t="s">
        <v>116</v>
      </c>
      <c r="BE12" s="6"/>
      <c r="BF12" s="6"/>
      <c r="BG12" s="6" t="s">
        <v>2</v>
      </c>
    </row>
    <row r="13" spans="1:59" x14ac:dyDescent="0.2">
      <c r="A13" s="4">
        <v>10</v>
      </c>
      <c r="B13" s="5" t="str">
        <f>HYPERLINK("https://my.zakupivli.pro/remote/dispatcher/state_purchase_view/48406200", "UA-2024-01-16-015949-a")</f>
        <v>UA-2024-01-16-015949-a</v>
      </c>
      <c r="C13" s="5" t="s">
        <v>73</v>
      </c>
      <c r="D13" s="6" t="s">
        <v>45</v>
      </c>
      <c r="E13" s="6" t="s">
        <v>45</v>
      </c>
      <c r="F13" s="6" t="s">
        <v>15</v>
      </c>
      <c r="G13" s="6" t="s">
        <v>22</v>
      </c>
      <c r="H13" s="6" t="s">
        <v>59</v>
      </c>
      <c r="I13" s="6" t="s">
        <v>105</v>
      </c>
      <c r="J13" s="6" t="s">
        <v>69</v>
      </c>
      <c r="K13" s="6" t="s">
        <v>20</v>
      </c>
      <c r="L13" s="6" t="s">
        <v>3</v>
      </c>
      <c r="M13" s="6" t="s">
        <v>3</v>
      </c>
      <c r="N13" s="6" t="s">
        <v>3</v>
      </c>
      <c r="O13" s="7">
        <v>45307</v>
      </c>
      <c r="P13" s="6"/>
      <c r="Q13" s="6"/>
      <c r="R13" s="6"/>
      <c r="S13" s="6"/>
      <c r="T13" s="6" t="s">
        <v>111</v>
      </c>
      <c r="U13" s="4">
        <v>1</v>
      </c>
      <c r="V13" s="8">
        <v>76845</v>
      </c>
      <c r="W13" s="6" t="s">
        <v>73</v>
      </c>
      <c r="X13" s="6">
        <v>5</v>
      </c>
      <c r="Y13" s="8">
        <v>15369</v>
      </c>
      <c r="Z13" s="6" t="s">
        <v>115</v>
      </c>
      <c r="AA13" s="6" t="s">
        <v>114</v>
      </c>
      <c r="AB13" s="6" t="s">
        <v>27</v>
      </c>
      <c r="AC13" s="6" t="s">
        <v>105</v>
      </c>
      <c r="AD13" s="6" t="s">
        <v>37</v>
      </c>
      <c r="AE13" s="6" t="s">
        <v>76</v>
      </c>
      <c r="AF13" s="8">
        <v>76845</v>
      </c>
      <c r="AG13" s="8">
        <v>15369</v>
      </c>
      <c r="AH13" s="6" t="s">
        <v>61</v>
      </c>
      <c r="AI13" s="6"/>
      <c r="AJ13" s="6"/>
      <c r="AK13" s="6" t="s">
        <v>61</v>
      </c>
      <c r="AL13" s="6" t="s">
        <v>4</v>
      </c>
      <c r="AM13" s="6"/>
      <c r="AN13" s="6"/>
      <c r="AO13" s="6"/>
      <c r="AP13" s="6"/>
      <c r="AQ13" s="5"/>
      <c r="AR13" s="6"/>
      <c r="AS13" s="6"/>
      <c r="AT13" s="6"/>
      <c r="AU13" s="6" t="s">
        <v>112</v>
      </c>
      <c r="AV13" s="9">
        <v>45307.795670628126</v>
      </c>
      <c r="AW13" s="6" t="s">
        <v>8</v>
      </c>
      <c r="AX13" s="8">
        <v>76845</v>
      </c>
      <c r="AY13" s="7">
        <v>45292</v>
      </c>
      <c r="AZ13" s="7">
        <v>45657</v>
      </c>
      <c r="BA13" s="7">
        <v>45307</v>
      </c>
      <c r="BB13" s="7">
        <v>45292</v>
      </c>
      <c r="BC13" s="9">
        <v>45657</v>
      </c>
      <c r="BD13" s="6" t="s">
        <v>116</v>
      </c>
      <c r="BE13" s="6"/>
      <c r="BF13" s="6"/>
      <c r="BG13" s="6" t="s">
        <v>2</v>
      </c>
    </row>
    <row r="14" spans="1:59" x14ac:dyDescent="0.2">
      <c r="A14" s="4">
        <v>11</v>
      </c>
      <c r="B14" s="5" t="str">
        <f>HYPERLINK("https://my.zakupivli.pro/remote/dispatcher/state_purchase_view/48406031", "UA-2024-01-16-015873-a")</f>
        <v>UA-2024-01-16-015873-a</v>
      </c>
      <c r="C14" s="5" t="s">
        <v>73</v>
      </c>
      <c r="D14" s="6" t="s">
        <v>43</v>
      </c>
      <c r="E14" s="6" t="s">
        <v>44</v>
      </c>
      <c r="F14" s="6" t="s">
        <v>15</v>
      </c>
      <c r="G14" s="6" t="s">
        <v>22</v>
      </c>
      <c r="H14" s="6" t="s">
        <v>59</v>
      </c>
      <c r="I14" s="6" t="s">
        <v>105</v>
      </c>
      <c r="J14" s="6" t="s">
        <v>69</v>
      </c>
      <c r="K14" s="6" t="s">
        <v>20</v>
      </c>
      <c r="L14" s="6" t="s">
        <v>3</v>
      </c>
      <c r="M14" s="6" t="s">
        <v>3</v>
      </c>
      <c r="N14" s="6" t="s">
        <v>3</v>
      </c>
      <c r="O14" s="7">
        <v>45307</v>
      </c>
      <c r="P14" s="6"/>
      <c r="Q14" s="6"/>
      <c r="R14" s="6"/>
      <c r="S14" s="6"/>
      <c r="T14" s="6" t="s">
        <v>111</v>
      </c>
      <c r="U14" s="4">
        <v>1</v>
      </c>
      <c r="V14" s="8">
        <v>12646</v>
      </c>
      <c r="W14" s="6" t="s">
        <v>73</v>
      </c>
      <c r="X14" s="6">
        <v>4</v>
      </c>
      <c r="Y14" s="8">
        <v>3161.5</v>
      </c>
      <c r="Z14" s="6" t="s">
        <v>115</v>
      </c>
      <c r="AA14" s="6" t="s">
        <v>114</v>
      </c>
      <c r="AB14" s="6" t="s">
        <v>27</v>
      </c>
      <c r="AC14" s="6" t="s">
        <v>105</v>
      </c>
      <c r="AD14" s="6" t="s">
        <v>37</v>
      </c>
      <c r="AE14" s="6" t="s">
        <v>76</v>
      </c>
      <c r="AF14" s="8">
        <v>12646</v>
      </c>
      <c r="AG14" s="8">
        <v>3161.5</v>
      </c>
      <c r="AH14" s="6" t="s">
        <v>61</v>
      </c>
      <c r="AI14" s="6"/>
      <c r="AJ14" s="6"/>
      <c r="AK14" s="6" t="s">
        <v>61</v>
      </c>
      <c r="AL14" s="6" t="s">
        <v>4</v>
      </c>
      <c r="AM14" s="6"/>
      <c r="AN14" s="6"/>
      <c r="AO14" s="6"/>
      <c r="AP14" s="6"/>
      <c r="AQ14" s="5"/>
      <c r="AR14" s="6"/>
      <c r="AS14" s="6"/>
      <c r="AT14" s="6"/>
      <c r="AU14" s="6" t="s">
        <v>112</v>
      </c>
      <c r="AV14" s="9">
        <v>45307.779542799064</v>
      </c>
      <c r="AW14" s="6" t="s">
        <v>7</v>
      </c>
      <c r="AX14" s="8">
        <v>12646</v>
      </c>
      <c r="AY14" s="7">
        <v>45292</v>
      </c>
      <c r="AZ14" s="7">
        <v>45322</v>
      </c>
      <c r="BA14" s="7">
        <v>45307</v>
      </c>
      <c r="BB14" s="7">
        <v>45292</v>
      </c>
      <c r="BC14" s="9">
        <v>45657</v>
      </c>
      <c r="BD14" s="6" t="s">
        <v>116</v>
      </c>
      <c r="BE14" s="6"/>
      <c r="BF14" s="6"/>
      <c r="BG14" s="6" t="s">
        <v>2</v>
      </c>
    </row>
    <row r="15" spans="1:59" x14ac:dyDescent="0.2">
      <c r="A15" s="4">
        <v>12</v>
      </c>
      <c r="B15" s="5" t="str">
        <f>HYPERLINK("https://my.zakupivli.pro/remote/dispatcher/state_purchase_view/48269215", "UA-2024-01-15-010026-a")</f>
        <v>UA-2024-01-15-010026-a</v>
      </c>
      <c r="C15" s="5" t="s">
        <v>73</v>
      </c>
      <c r="D15" s="6" t="s">
        <v>0</v>
      </c>
      <c r="E15" s="6" t="s">
        <v>0</v>
      </c>
      <c r="F15" s="6" t="s">
        <v>15</v>
      </c>
      <c r="G15" s="6" t="s">
        <v>24</v>
      </c>
      <c r="H15" s="6" t="s">
        <v>59</v>
      </c>
      <c r="I15" s="6" t="s">
        <v>105</v>
      </c>
      <c r="J15" s="6" t="s">
        <v>69</v>
      </c>
      <c r="K15" s="6" t="s">
        <v>20</v>
      </c>
      <c r="L15" s="6" t="s">
        <v>3</v>
      </c>
      <c r="M15" s="6" t="s">
        <v>3</v>
      </c>
      <c r="N15" s="6" t="s">
        <v>3</v>
      </c>
      <c r="O15" s="7">
        <v>45306</v>
      </c>
      <c r="P15" s="6"/>
      <c r="Q15" s="6"/>
      <c r="R15" s="6"/>
      <c r="S15" s="6"/>
      <c r="T15" s="6" t="s">
        <v>111</v>
      </c>
      <c r="U15" s="4">
        <v>1</v>
      </c>
      <c r="V15" s="8">
        <v>6600</v>
      </c>
      <c r="W15" s="6" t="s">
        <v>73</v>
      </c>
      <c r="X15" s="6">
        <v>1</v>
      </c>
      <c r="Y15" s="8">
        <v>6600</v>
      </c>
      <c r="Z15" s="6" t="s">
        <v>115</v>
      </c>
      <c r="AA15" s="6" t="s">
        <v>114</v>
      </c>
      <c r="AB15" s="6" t="s">
        <v>27</v>
      </c>
      <c r="AC15" s="6" t="s">
        <v>76</v>
      </c>
      <c r="AD15" s="6" t="s">
        <v>37</v>
      </c>
      <c r="AE15" s="6" t="s">
        <v>76</v>
      </c>
      <c r="AF15" s="8">
        <v>6600</v>
      </c>
      <c r="AG15" s="8">
        <v>6600</v>
      </c>
      <c r="AH15" s="6" t="s">
        <v>104</v>
      </c>
      <c r="AI15" s="6"/>
      <c r="AJ15" s="6"/>
      <c r="AK15" s="6" t="s">
        <v>104</v>
      </c>
      <c r="AL15" s="6" t="s">
        <v>19</v>
      </c>
      <c r="AM15" s="6"/>
      <c r="AN15" s="6"/>
      <c r="AO15" s="6"/>
      <c r="AP15" s="6"/>
      <c r="AQ15" s="5"/>
      <c r="AR15" s="6"/>
      <c r="AS15" s="6"/>
      <c r="AT15" s="6"/>
      <c r="AU15" s="6" t="s">
        <v>112</v>
      </c>
      <c r="AV15" s="9">
        <v>45306.625668358371</v>
      </c>
      <c r="AW15" s="6" t="s">
        <v>16</v>
      </c>
      <c r="AX15" s="8">
        <v>6600</v>
      </c>
      <c r="AY15" s="7">
        <v>45292</v>
      </c>
      <c r="AZ15" s="7">
        <v>45657</v>
      </c>
      <c r="BA15" s="7">
        <v>45302</v>
      </c>
      <c r="BB15" s="7">
        <v>45292</v>
      </c>
      <c r="BC15" s="9">
        <v>45657</v>
      </c>
      <c r="BD15" s="6" t="s">
        <v>116</v>
      </c>
      <c r="BE15" s="6"/>
      <c r="BF15" s="6"/>
      <c r="BG15" s="6" t="s">
        <v>2</v>
      </c>
    </row>
  </sheetData>
  <autoFilter ref="A3:BG15"/>
  <hyperlinks>
    <hyperlink ref="B4" r:id="rId1" display="https://my.zakupivli.pro/remote/dispatcher/state_purchase_view/55693978"/>
    <hyperlink ref="B5" r:id="rId2" display="https://my.zakupivli.pro/remote/dispatcher/state_purchase_view/54639551"/>
    <hyperlink ref="B6" r:id="rId3" display="https://my.zakupivli.pro/remote/dispatcher/state_purchase_view/54638981"/>
    <hyperlink ref="B7" r:id="rId4" display="https://my.zakupivli.pro/remote/dispatcher/state_purchase_view/52568185"/>
    <hyperlink ref="B8" r:id="rId5" display="https://my.zakupivli.pro/remote/dispatcher/state_purchase_view/52567566"/>
    <hyperlink ref="B9" r:id="rId6" display="https://my.zakupivli.pro/remote/dispatcher/state_purchase_view/51983666"/>
    <hyperlink ref="B10" r:id="rId7" display="https://my.zakupivli.pro/remote/dispatcher/state_purchase_view/49020027"/>
    <hyperlink ref="B11" r:id="rId8" display="https://my.zakupivli.pro/remote/dispatcher/state_purchase_view/48406379"/>
    <hyperlink ref="B12" r:id="rId9" display="https://my.zakupivli.pro/remote/dispatcher/state_purchase_view/48406298"/>
    <hyperlink ref="B13" r:id="rId10" display="https://my.zakupivli.pro/remote/dispatcher/state_purchase_view/48406200"/>
    <hyperlink ref="B14" r:id="rId11" display="https://my.zakupivli.pro/remote/dispatcher/state_purchase_view/48406031"/>
    <hyperlink ref="B15" r:id="rId12" display="https://my.zakupivli.pro/remote/dispatcher/state_purchase_view/48269215"/>
  </hyperlinks>
  <pageMargins left="0.75" right="0.75" top="1" bottom="1" header="0.5" footer="0.5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Unknown</dc:creator>
  <cp:lastModifiedBy>Пользователь Windows</cp:lastModifiedBy>
  <dcterms:created xsi:type="dcterms:W3CDTF">2025-02-26T16:05:58Z</dcterms:created>
  <dcterms:modified xsi:type="dcterms:W3CDTF">2025-02-26T14:19:20Z</dcterms:modified>
</cp:coreProperties>
</file>