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<sst xmlns="http://schemas.openxmlformats.org/spreadsheetml/2006/main" count="141" uniqueCount="79">
  <si>
    <t>№</t>
  </si>
  <si>
    <t>Идентификатор закупки</t>
  </si>
  <si>
    <t>Наименование продукции</t>
  </si>
  <si>
    <t>Классификатор</t>
  </si>
  <si>
    <t>Тип процедуры</t>
  </si>
  <si>
    <t>Дата публикации закупки</t>
  </si>
  <si>
    <t>Дата проведения аукциона или рассмотрения</t>
  </si>
  <si>
    <t>Дата окончания процедуры</t>
  </si>
  <si>
    <t>Кол-во участников аукциона</t>
  </si>
  <si>
    <t>Кол-во единиц</t>
  </si>
  <si>
    <t>Ожидаемая стоимость, грн</t>
  </si>
  <si>
    <t>Ожидаемая стоимость, единица.</t>
  </si>
  <si>
    <t>Предложение потенциального победителя (с наименьшей ценой) грн</t>
  </si>
  <si>
    <t>Предложение потенциального победителя (участник с наименьшей ценой) за ед. грн</t>
  </si>
  <si>
    <t>Название потенциального победителя (участник с наименьшей ценой)</t>
  </si>
  <si>
    <t>Сумма снижения грн</t>
  </si>
  <si>
    <t>% снижения</t>
  </si>
  <si>
    <t>Фактический победитель</t>
  </si>
  <si>
    <t>ЕДРПОУ победителя</t>
  </si>
  <si>
    <t>Ссылка на тендер</t>
  </si>
  <si>
    <t>Статус</t>
  </si>
  <si>
    <t>Количество приглашенных поставщиков</t>
  </si>
  <si>
    <t>Причина отмены</t>
  </si>
  <si>
    <t>Номер договора</t>
  </si>
  <si>
    <t>Фактическая сумма договора</t>
  </si>
  <si>
    <t>Валюта</t>
  </si>
  <si>
    <t>Статус договора</t>
  </si>
  <si>
    <t>Заключение договора с</t>
  </si>
  <si>
    <t>Заключение договора по</t>
  </si>
  <si>
    <t>Все участники закупки</t>
  </si>
  <si>
    <t>Закупка без использования электронной системы</t>
  </si>
  <si>
    <t>завершена</t>
  </si>
  <si>
    <t>UAH</t>
  </si>
  <si>
    <t>закрыт</t>
  </si>
  <si>
    <t>79980000-7 - Послуги з передплати друкованих видань</t>
  </si>
  <si>
    <t>ТОВАРИСТВО З ОБМЕЖЕНОЮ ВІДПОВІДАЛЬНІСТЮ "ГАЗЕТА "НАШЕ МІСТО"</t>
  </si>
  <si>
    <t>19087191</t>
  </si>
  <si>
    <t>UA-2021-01-26-004730-b</t>
  </si>
  <si>
    <t xml:space="preserve">Передплата та доставка періодичного видання Газети «Наше місто» - 2 комплекти </t>
  </si>
  <si>
    <t>ДГП-524</t>
  </si>
  <si>
    <t>активный</t>
  </si>
  <si>
    <t>UA-2021-02-08-002861-a</t>
  </si>
  <si>
    <t xml:space="preserve">Телекомунікаційні послуги (зв'язок та інтернет Укртелеком) </t>
  </si>
  <si>
    <t>64210000-1 - Послуги телефонного зв’язку та передачі даних</t>
  </si>
  <si>
    <t>ПУБЛІЧНЕ АКЦІОНЕРНЕ ТОВАРИСТВО "УКРТЕЛЕКОМ"</t>
  </si>
  <si>
    <t>21560766</t>
  </si>
  <si>
    <t>22445</t>
  </si>
  <si>
    <t>UA-2021-02-09-004277-a</t>
  </si>
  <si>
    <t xml:space="preserve">Програмне забезпечення "1C Бюджет міста" </t>
  </si>
  <si>
    <t>72250000-2 - Послуги, пов’язані із системами та підтримкою</t>
  </si>
  <si>
    <t>ТОВАРИСТВО З ОБМЕЖЕНОЮ ВІДПОВІДАЛЬНІСТЮ "ЦЕНТР ІНФОРМАЦІЙНИХ І АНАЛІТИЧНИХ ТЕХНОЛОГІЙ"</t>
  </si>
  <si>
    <t>36216548</t>
  </si>
  <si>
    <t>21</t>
  </si>
  <si>
    <t>UA-2021-02-10-011295-a</t>
  </si>
  <si>
    <t xml:space="preserve">Відшкодування витрат Балансоутримувача на надання комунальних послуг: код згідно ДК 021:2015-09320000-8 - пара, гаряча вода та пов'язана продукція (теплопостачання), ДК 021:2015 - 65110000-7 розподіл води (водопостачання), ДК 021:2015 - 90430000-0 послуги з відведення стічних вод (водовідведення), ДК 021:2015 - 09310000-5 - Електрична енергія (електроенергія), код ДК 021:2015 98390000-3 Інші послуги (орендна ставка по земельному податку), ДК 021:2015 - 9999999-9 Не визначено (експлуатаційні послуги - дезінфекція, дезаритація, вивіз сміття)
</t>
  </si>
  <si>
    <t>65000000-3 - Комунальні послуги</t>
  </si>
  <si>
    <t>ОБЛАСНЕ КОМУНАЛЬНЕ ПІДПРИЄМСТВО КУЛЬТУРИ "ДНІПРОПЕТРОВСЬКИЙ АКАДЕМІЧНИЙ ТЕАТР ОПЕРИ ТА БАЛЕТУ"</t>
  </si>
  <si>
    <t>02226049</t>
  </si>
  <si>
    <t>387-14/VII-2/15, 387-14/VII-2/16, 387-14/VII-2/17</t>
  </si>
  <si>
    <t>UA-2021-02-10-011930-a</t>
  </si>
  <si>
    <t xml:space="preserve">Оренда нежитлового приміщення </t>
  </si>
  <si>
    <t>70220000-9 - Послуги з надання в оренду чи лізингу нежитлової нерухомості</t>
  </si>
  <si>
    <t xml:space="preserve">387-14/VII-2/15, 387-14/VII-2/16, 387-14/VII-2/17 </t>
  </si>
  <si>
    <t>UA-2021-05-07-003620-b</t>
  </si>
  <si>
    <t xml:space="preserve">Відшкодування витрат Балансоутримувача на надання комунальних послуг: код згідно ДК 021:2015-09320000-8 - пара, гаряча вода та пов'язана продукція (теплопостачання), ДК 021:2015 - 65110000-7 розподіл води (водопостачання), ДК 021:2015 - 90430000-0 послуги з відведення стічних вод (водовідведення), ДК 021:2015 - 09310000-5 - Електрична енергія (електроенергія), код ДК 021:2015 98390000-3 Інші послуги (орендна ставка по земельному податку), ДК 021:2015 - 9999999-9 Не визначено (експлуатаційні послуги - дезінфекція, дератизація, вивіз сміття) 
</t>
  </si>
  <si>
    <t>54-4/VI11-2/75</t>
  </si>
  <si>
    <t>UA-2021-05-07-003690-b</t>
  </si>
  <si>
    <t xml:space="preserve">Відшкодування витрат Балансоутримувача на надання комунальних послуг: код згідно ДК 021:2015-09320000-8 - пара, гаряча вода та пов'язана продукція (теплопостачання), ДК 021:2015 - 65110000-7 розподіл води (водопостачання), ДК 021:2015 - 90430000-0 послуги з відведення стічних вод (водовідведення), ДК 021:2015 - 09310000-5 - Електрична енергія (електроенергія), код ДК 021:2015 98390000-3 Інші послуги (орендна ставка по земельному податку), ДК 021:2015 - 9999999-9 Не визначено (експлуатаційні послуги - дезінфекція, дератизація) 
</t>
  </si>
  <si>
    <t>54-4/VI11-2/74</t>
  </si>
  <si>
    <t>UA-2021-05-07-003769-b</t>
  </si>
  <si>
    <t>Оренда нежитлового приміщення</t>
  </si>
  <si>
    <t>UA-2021-05-07-003848-b</t>
  </si>
  <si>
    <t>UA-2021-10-07-014962-b</t>
  </si>
  <si>
    <t>Послуги супроводу та обслуговування програмного комплексу ІS-pro (бюджетні кошти)</t>
  </si>
  <si>
    <t>72260000-5 - Послуги, пов’язані з програмним забезпеченням</t>
  </si>
  <si>
    <t>ГОРЄЛКО СЕРГІЙ ОПАНАСОВИЧ</t>
  </si>
  <si>
    <t>2727410297</t>
  </si>
  <si>
    <t>09/122</t>
  </si>
  <si>
    <t>Результати закупівель МКЗК "ДДШКТ" за 2021 рік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</si>
</sst>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38"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20" fillId="0" borderId="0" xfId="0" applyFont="1" applyFill="1" applyBorder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1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00390625" style="0" customWidth="1"/>
    <col min="2" max="2" width="25.00390625" style="0" customWidth="1"/>
    <col min="3" max="5" width="45.00390625" style="0" customWidth="1"/>
    <col min="6" max="8" width="20.00390625" style="0" customWidth="1"/>
    <col min="9" max="10" width="10.00390625" style="0" customWidth="1"/>
    <col min="11" max="14" width="25.00390625" style="0" customWidth="1"/>
    <col min="15" max="15" width="45.00390625" style="0" customWidth="1"/>
    <col min="16" max="16" width="25.00390625" style="0" customWidth="1"/>
    <col min="17" max="17" width="15.00390625" style="0" customWidth="1"/>
    <col min="18" max="18" width="45.00390625" style="0" customWidth="1"/>
    <col min="19" max="19" width="20.00390625" style="0" customWidth="1"/>
    <col min="20" max="20" width="30.00390625" style="0" customWidth="1"/>
    <col min="21" max="24" width="20.00390625" style="0" customWidth="1"/>
    <col min="25" max="25" width="25.00390625" style="0" customWidth="1"/>
    <col min="26" max="26" width="10.00390625" style="0" customWidth="1"/>
    <col min="27" max="29" width="20.00390625" style="0" customWidth="1"/>
    <col min="30" max="30" width="50.00390625" style="0" customWidth="1"/>
  </cols>
  <sheetData>
    <row r="1" ht="12.75">
      <c r="A1" s="10" t="s">
        <v>78</v>
      </c>
    </row>
    <row r="2" ht="12.75">
      <c r="A2" s="2"/>
    </row>
    <row r="4" spans="1:30" ht="63.7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</row>
    <row r="5" spans="1:30" ht="38.25">
      <c r="A5" s="4">
        <v>1</v>
      </c>
      <c r="B5" s="1" t="s">
        <v>37</v>
      </c>
      <c r="C5" s="5" t="s">
        <v>38</v>
      </c>
      <c r="D5" s="1" t="s">
        <v>34</v>
      </c>
      <c r="E5" s="1" t="s">
        <v>30</v>
      </c>
      <c r="F5" s="6">
        <v>44222</v>
      </c>
      <c r="G5" s="1"/>
      <c r="H5" s="6">
        <v>44222</v>
      </c>
      <c r="I5" s="4">
        <v>1</v>
      </c>
      <c r="J5" s="7">
        <v>2</v>
      </c>
      <c r="K5" s="7">
        <v>1785.68</v>
      </c>
      <c r="L5" s="7">
        <v>892.84</v>
      </c>
      <c r="M5" s="7">
        <v>1785.68</v>
      </c>
      <c r="N5" s="7">
        <v>892.84</v>
      </c>
      <c r="O5" s="8" t="s">
        <v>35</v>
      </c>
      <c r="P5" s="7">
        <v>0</v>
      </c>
      <c r="Q5" s="7">
        <v>0</v>
      </c>
      <c r="R5" s="1" t="s">
        <v>35</v>
      </c>
      <c r="S5" s="1" t="s">
        <v>36</v>
      </c>
      <c r="T5" s="9" t="str">
        <f>HYPERLINK("https://my.zakupki.prom.ua/cabinet/purchases/state_purchase/view/23266491")</f>
        <v>https://my.zakupki.prom.ua/cabinet/purchases/state_purchase/view/23266491</v>
      </c>
      <c r="U5" s="1" t="s">
        <v>31</v>
      </c>
      <c r="V5" s="4">
        <v>0</v>
      </c>
      <c r="W5" s="1"/>
      <c r="X5" s="1" t="s">
        <v>39</v>
      </c>
      <c r="Y5" s="7">
        <v>1785.68</v>
      </c>
      <c r="Z5" s="1" t="s">
        <v>32</v>
      </c>
      <c r="AA5" s="1" t="s">
        <v>40</v>
      </c>
      <c r="AB5" s="1"/>
      <c r="AC5" s="1"/>
      <c r="AD5" s="1"/>
    </row>
    <row r="6" spans="1:30" ht="38.25">
      <c r="A6" s="4">
        <v>2</v>
      </c>
      <c r="B6" s="1" t="s">
        <v>41</v>
      </c>
      <c r="C6" s="5" t="s">
        <v>42</v>
      </c>
      <c r="D6" s="1" t="s">
        <v>43</v>
      </c>
      <c r="E6" s="1" t="s">
        <v>30</v>
      </c>
      <c r="F6" s="6">
        <v>44235</v>
      </c>
      <c r="G6" s="1"/>
      <c r="H6" s="6">
        <v>44235</v>
      </c>
      <c r="I6" s="4">
        <v>1</v>
      </c>
      <c r="J6" s="7">
        <v>2</v>
      </c>
      <c r="K6" s="7">
        <v>6850</v>
      </c>
      <c r="L6" s="7">
        <v>3425</v>
      </c>
      <c r="M6" s="7">
        <v>6850</v>
      </c>
      <c r="N6" s="7">
        <v>3425</v>
      </c>
      <c r="O6" s="8" t="s">
        <v>44</v>
      </c>
      <c r="P6" s="7">
        <v>0</v>
      </c>
      <c r="Q6" s="7">
        <v>0</v>
      </c>
      <c r="R6" s="1" t="s">
        <v>44</v>
      </c>
      <c r="S6" s="1" t="s">
        <v>45</v>
      </c>
      <c r="T6" s="9" t="str">
        <f>HYPERLINK("https://my.zakupki.prom.ua/cabinet/purchases/state_purchase/view/23747985")</f>
        <v>https://my.zakupki.prom.ua/cabinet/purchases/state_purchase/view/23747985</v>
      </c>
      <c r="U6" s="1" t="s">
        <v>31</v>
      </c>
      <c r="V6" s="4">
        <v>0</v>
      </c>
      <c r="W6" s="1"/>
      <c r="X6" s="1" t="s">
        <v>46</v>
      </c>
      <c r="Y6" s="7">
        <v>6850</v>
      </c>
      <c r="Z6" s="1" t="s">
        <v>32</v>
      </c>
      <c r="AA6" s="1" t="s">
        <v>40</v>
      </c>
      <c r="AB6" s="1"/>
      <c r="AC6" s="1"/>
      <c r="AD6" s="1"/>
    </row>
    <row r="7" spans="1:30" ht="38.25">
      <c r="A7" s="4">
        <v>3</v>
      </c>
      <c r="B7" s="1" t="s">
        <v>47</v>
      </c>
      <c r="C7" s="5" t="s">
        <v>48</v>
      </c>
      <c r="D7" s="1" t="s">
        <v>49</v>
      </c>
      <c r="E7" s="1" t="s">
        <v>30</v>
      </c>
      <c r="F7" s="6">
        <v>44236</v>
      </c>
      <c r="G7" s="1"/>
      <c r="H7" s="6">
        <v>44236</v>
      </c>
      <c r="I7" s="4">
        <v>1</v>
      </c>
      <c r="J7" s="7">
        <v>1</v>
      </c>
      <c r="K7" s="7">
        <v>4800</v>
      </c>
      <c r="L7" s="7">
        <v>4800</v>
      </c>
      <c r="M7" s="7">
        <v>4800</v>
      </c>
      <c r="N7" s="7">
        <v>4800</v>
      </c>
      <c r="O7" s="8" t="s">
        <v>50</v>
      </c>
      <c r="P7" s="7">
        <v>0</v>
      </c>
      <c r="Q7" s="7">
        <v>0</v>
      </c>
      <c r="R7" s="1" t="s">
        <v>50</v>
      </c>
      <c r="S7" s="1" t="s">
        <v>51</v>
      </c>
      <c r="T7" s="9" t="str">
        <f>HYPERLINK("https://my.zakupki.prom.ua/cabinet/purchases/state_purchase/view/23803720")</f>
        <v>https://my.zakupki.prom.ua/cabinet/purchases/state_purchase/view/23803720</v>
      </c>
      <c r="U7" s="1" t="s">
        <v>31</v>
      </c>
      <c r="V7" s="4">
        <v>0</v>
      </c>
      <c r="W7" s="1"/>
      <c r="X7" s="1" t="s">
        <v>52</v>
      </c>
      <c r="Y7" s="7">
        <v>4800</v>
      </c>
      <c r="Z7" s="1" t="s">
        <v>32</v>
      </c>
      <c r="AA7" s="1" t="s">
        <v>40</v>
      </c>
      <c r="AB7" s="1"/>
      <c r="AC7" s="1"/>
      <c r="AD7" s="1"/>
    </row>
    <row r="8" spans="1:30" ht="178.5">
      <c r="A8" s="4">
        <v>4</v>
      </c>
      <c r="B8" s="1" t="s">
        <v>53</v>
      </c>
      <c r="C8" s="5" t="s">
        <v>54</v>
      </c>
      <c r="D8" s="1" t="s">
        <v>55</v>
      </c>
      <c r="E8" s="1" t="s">
        <v>30</v>
      </c>
      <c r="F8" s="6">
        <v>44237</v>
      </c>
      <c r="G8" s="1"/>
      <c r="H8" s="6">
        <v>44237</v>
      </c>
      <c r="I8" s="4">
        <v>1</v>
      </c>
      <c r="J8" s="7">
        <v>6</v>
      </c>
      <c r="K8" s="7">
        <v>36212</v>
      </c>
      <c r="L8" s="7">
        <v>6035.333333333333</v>
      </c>
      <c r="M8" s="7">
        <v>36212</v>
      </c>
      <c r="N8" s="7">
        <v>6035.333333333333</v>
      </c>
      <c r="O8" s="8" t="s">
        <v>56</v>
      </c>
      <c r="P8" s="7">
        <v>0</v>
      </c>
      <c r="Q8" s="7">
        <v>0</v>
      </c>
      <c r="R8" s="1" t="s">
        <v>56</v>
      </c>
      <c r="S8" s="1" t="s">
        <v>57</v>
      </c>
      <c r="T8" s="9" t="str">
        <f>HYPERLINK("https://my.zakupki.prom.ua/cabinet/purchases/state_purchase/view/23880406")</f>
        <v>https://my.zakupki.prom.ua/cabinet/purchases/state_purchase/view/23880406</v>
      </c>
      <c r="U8" s="1" t="s">
        <v>31</v>
      </c>
      <c r="V8" s="4">
        <v>0</v>
      </c>
      <c r="W8" s="1"/>
      <c r="X8" s="1" t="s">
        <v>58</v>
      </c>
      <c r="Y8" s="7">
        <v>36212</v>
      </c>
      <c r="Z8" s="1" t="s">
        <v>32</v>
      </c>
      <c r="AA8" s="1" t="s">
        <v>33</v>
      </c>
      <c r="AB8" s="1"/>
      <c r="AC8" s="1"/>
      <c r="AD8" s="1"/>
    </row>
    <row r="9" spans="1:30" ht="38.25">
      <c r="A9" s="4">
        <v>5</v>
      </c>
      <c r="B9" s="1" t="s">
        <v>59</v>
      </c>
      <c r="C9" s="5" t="s">
        <v>60</v>
      </c>
      <c r="D9" s="1" t="s">
        <v>61</v>
      </c>
      <c r="E9" s="1" t="s">
        <v>30</v>
      </c>
      <c r="F9" s="6">
        <v>44237</v>
      </c>
      <c r="G9" s="1"/>
      <c r="H9" s="6">
        <v>44237</v>
      </c>
      <c r="I9" s="4">
        <v>1</v>
      </c>
      <c r="J9" s="7">
        <v>1</v>
      </c>
      <c r="K9" s="7">
        <v>16330</v>
      </c>
      <c r="L9" s="7">
        <v>16330</v>
      </c>
      <c r="M9" s="7">
        <v>16330</v>
      </c>
      <c r="N9" s="7">
        <v>16330</v>
      </c>
      <c r="O9" s="8" t="s">
        <v>56</v>
      </c>
      <c r="P9" s="7">
        <v>0</v>
      </c>
      <c r="Q9" s="7">
        <v>0</v>
      </c>
      <c r="R9" s="1" t="s">
        <v>56</v>
      </c>
      <c r="S9" s="1" t="s">
        <v>57</v>
      </c>
      <c r="T9" s="9" t="str">
        <f>HYPERLINK("https://my.zakupki.prom.ua/cabinet/purchases/state_purchase/view/23882689")</f>
        <v>https://my.zakupki.prom.ua/cabinet/purchases/state_purchase/view/23882689</v>
      </c>
      <c r="U9" s="1" t="s">
        <v>31</v>
      </c>
      <c r="V9" s="4">
        <v>0</v>
      </c>
      <c r="W9" s="1"/>
      <c r="X9" s="1" t="s">
        <v>62</v>
      </c>
      <c r="Y9" s="7">
        <v>16330</v>
      </c>
      <c r="Z9" s="1" t="s">
        <v>32</v>
      </c>
      <c r="AA9" s="1" t="s">
        <v>40</v>
      </c>
      <c r="AB9" s="1"/>
      <c r="AC9" s="1"/>
      <c r="AD9" s="1"/>
    </row>
    <row r="10" spans="1:30" ht="178.5">
      <c r="A10" s="4">
        <v>6</v>
      </c>
      <c r="B10" s="1" t="s">
        <v>63</v>
      </c>
      <c r="C10" s="5" t="s">
        <v>64</v>
      </c>
      <c r="D10" s="1" t="s">
        <v>55</v>
      </c>
      <c r="E10" s="1" t="s">
        <v>30</v>
      </c>
      <c r="F10" s="6">
        <v>44323</v>
      </c>
      <c r="G10" s="1"/>
      <c r="H10" s="6">
        <v>44323</v>
      </c>
      <c r="I10" s="4">
        <v>1</v>
      </c>
      <c r="J10" s="7">
        <v>6</v>
      </c>
      <c r="K10" s="7">
        <v>34353.56</v>
      </c>
      <c r="L10" s="7">
        <v>5725.593333333333</v>
      </c>
      <c r="M10" s="7">
        <v>34353.56</v>
      </c>
      <c r="N10" s="7">
        <v>5725.593333333333</v>
      </c>
      <c r="O10" s="8" t="s">
        <v>56</v>
      </c>
      <c r="P10" s="7">
        <v>0</v>
      </c>
      <c r="Q10" s="7">
        <v>0</v>
      </c>
      <c r="R10" s="1" t="s">
        <v>56</v>
      </c>
      <c r="S10" s="1" t="s">
        <v>57</v>
      </c>
      <c r="T10" s="9" t="str">
        <f>HYPERLINK("https://my.zakupki.prom.ua/cabinet/purchases/state_purchase/view/26380509")</f>
        <v>https://my.zakupki.prom.ua/cabinet/purchases/state_purchase/view/26380509</v>
      </c>
      <c r="U10" s="1" t="s">
        <v>31</v>
      </c>
      <c r="V10" s="4">
        <v>0</v>
      </c>
      <c r="W10" s="1"/>
      <c r="X10" s="1" t="s">
        <v>65</v>
      </c>
      <c r="Y10" s="7">
        <v>34353.56</v>
      </c>
      <c r="Z10" s="1" t="s">
        <v>32</v>
      </c>
      <c r="AA10" s="1" t="s">
        <v>40</v>
      </c>
      <c r="AB10" s="1"/>
      <c r="AC10" s="1"/>
      <c r="AD10" s="1"/>
    </row>
    <row r="11" spans="1:30" ht="178.5">
      <c r="A11" s="4">
        <v>7</v>
      </c>
      <c r="B11" s="1" t="s">
        <v>66</v>
      </c>
      <c r="C11" s="5" t="s">
        <v>67</v>
      </c>
      <c r="D11" s="1" t="s">
        <v>55</v>
      </c>
      <c r="E11" s="1" t="s">
        <v>30</v>
      </c>
      <c r="F11" s="6">
        <v>44323</v>
      </c>
      <c r="G11" s="1"/>
      <c r="H11" s="6">
        <v>44323</v>
      </c>
      <c r="I11" s="4">
        <v>1</v>
      </c>
      <c r="J11" s="7">
        <v>5</v>
      </c>
      <c r="K11" s="7">
        <v>7764.95</v>
      </c>
      <c r="L11" s="7">
        <v>1552.99</v>
      </c>
      <c r="M11" s="7">
        <v>7764.95</v>
      </c>
      <c r="N11" s="7">
        <v>1552.99</v>
      </c>
      <c r="O11" s="8" t="s">
        <v>56</v>
      </c>
      <c r="P11" s="7">
        <v>0</v>
      </c>
      <c r="Q11" s="7">
        <v>0</v>
      </c>
      <c r="R11" s="1" t="s">
        <v>56</v>
      </c>
      <c r="S11" s="1" t="s">
        <v>57</v>
      </c>
      <c r="T11" s="9" t="str">
        <f>HYPERLINK("https://my.zakupki.prom.ua/cabinet/purchases/state_purchase/view/26380881")</f>
        <v>https://my.zakupki.prom.ua/cabinet/purchases/state_purchase/view/26380881</v>
      </c>
      <c r="U11" s="1" t="s">
        <v>31</v>
      </c>
      <c r="V11" s="4">
        <v>0</v>
      </c>
      <c r="W11" s="1"/>
      <c r="X11" s="1" t="s">
        <v>68</v>
      </c>
      <c r="Y11" s="7">
        <v>7764.95</v>
      </c>
      <c r="Z11" s="1" t="s">
        <v>32</v>
      </c>
      <c r="AA11" s="1" t="s">
        <v>40</v>
      </c>
      <c r="AB11" s="1"/>
      <c r="AC11" s="1"/>
      <c r="AD11" s="1"/>
    </row>
    <row r="12" spans="1:30" ht="38.25">
      <c r="A12" s="4">
        <v>8</v>
      </c>
      <c r="B12" s="1" t="s">
        <v>69</v>
      </c>
      <c r="C12" s="5" t="s">
        <v>70</v>
      </c>
      <c r="D12" s="1" t="s">
        <v>61</v>
      </c>
      <c r="E12" s="1" t="s">
        <v>30</v>
      </c>
      <c r="F12" s="6">
        <v>44323</v>
      </c>
      <c r="G12" s="1"/>
      <c r="H12" s="6">
        <v>44323</v>
      </c>
      <c r="I12" s="4">
        <v>1</v>
      </c>
      <c r="J12" s="7">
        <v>1</v>
      </c>
      <c r="K12" s="7">
        <v>3394.91</v>
      </c>
      <c r="L12" s="7">
        <v>3394.91</v>
      </c>
      <c r="M12" s="7">
        <v>3394.91</v>
      </c>
      <c r="N12" s="7">
        <v>3394.91</v>
      </c>
      <c r="O12" s="8" t="s">
        <v>56</v>
      </c>
      <c r="P12" s="7">
        <v>0</v>
      </c>
      <c r="Q12" s="7">
        <v>0</v>
      </c>
      <c r="R12" s="1" t="s">
        <v>56</v>
      </c>
      <c r="S12" s="1" t="s">
        <v>57</v>
      </c>
      <c r="T12" s="9" t="str">
        <f>HYPERLINK("https://my.zakupki.prom.ua/cabinet/purchases/state_purchase/view/26381159")</f>
        <v>https://my.zakupki.prom.ua/cabinet/purchases/state_purchase/view/26381159</v>
      </c>
      <c r="U12" s="1" t="s">
        <v>31</v>
      </c>
      <c r="V12" s="4">
        <v>0</v>
      </c>
      <c r="W12" s="1"/>
      <c r="X12" s="1" t="s">
        <v>68</v>
      </c>
      <c r="Y12" s="7">
        <v>3394.91</v>
      </c>
      <c r="Z12" s="1" t="s">
        <v>32</v>
      </c>
      <c r="AA12" s="1" t="s">
        <v>40</v>
      </c>
      <c r="AB12" s="1"/>
      <c r="AC12" s="1"/>
      <c r="AD12" s="1"/>
    </row>
    <row r="13" spans="1:30" ht="38.25">
      <c r="A13" s="4">
        <v>9</v>
      </c>
      <c r="B13" s="1" t="s">
        <v>71</v>
      </c>
      <c r="C13" s="5" t="s">
        <v>70</v>
      </c>
      <c r="D13" s="1" t="s">
        <v>61</v>
      </c>
      <c r="E13" s="1" t="s">
        <v>30</v>
      </c>
      <c r="F13" s="6">
        <v>44323</v>
      </c>
      <c r="G13" s="1"/>
      <c r="H13" s="6">
        <v>44323</v>
      </c>
      <c r="I13" s="4">
        <v>1</v>
      </c>
      <c r="J13" s="7">
        <v>1</v>
      </c>
      <c r="K13" s="7">
        <v>36823.53</v>
      </c>
      <c r="L13" s="7">
        <v>36823.53</v>
      </c>
      <c r="M13" s="7">
        <v>36823.53</v>
      </c>
      <c r="N13" s="7">
        <v>36823.53</v>
      </c>
      <c r="O13" s="8" t="s">
        <v>56</v>
      </c>
      <c r="P13" s="7">
        <v>0</v>
      </c>
      <c r="Q13" s="7">
        <v>0</v>
      </c>
      <c r="R13" s="1" t="s">
        <v>56</v>
      </c>
      <c r="S13" s="1" t="s">
        <v>57</v>
      </c>
      <c r="T13" s="9" t="str">
        <f>HYPERLINK("https://my.zakupki.prom.ua/cabinet/purchases/state_purchase/view/26381250")</f>
        <v>https://my.zakupki.prom.ua/cabinet/purchases/state_purchase/view/26381250</v>
      </c>
      <c r="U13" s="1" t="s">
        <v>31</v>
      </c>
      <c r="V13" s="4">
        <v>0</v>
      </c>
      <c r="W13" s="1"/>
      <c r="X13" s="1" t="s">
        <v>65</v>
      </c>
      <c r="Y13" s="7">
        <v>36823.53</v>
      </c>
      <c r="Z13" s="1" t="s">
        <v>32</v>
      </c>
      <c r="AA13" s="1" t="s">
        <v>40</v>
      </c>
      <c r="AB13" s="1"/>
      <c r="AC13" s="1"/>
      <c r="AD13" s="1"/>
    </row>
    <row r="14" spans="1:30" ht="38.25">
      <c r="A14" s="4">
        <v>10</v>
      </c>
      <c r="B14" s="1" t="s">
        <v>72</v>
      </c>
      <c r="C14" s="5" t="s">
        <v>73</v>
      </c>
      <c r="D14" s="1" t="s">
        <v>74</v>
      </c>
      <c r="E14" s="1" t="s">
        <v>30</v>
      </c>
      <c r="F14" s="6">
        <v>44476</v>
      </c>
      <c r="G14" s="1"/>
      <c r="H14" s="6">
        <v>44477</v>
      </c>
      <c r="I14" s="4">
        <v>1</v>
      </c>
      <c r="J14" s="7">
        <v>1</v>
      </c>
      <c r="K14" s="7">
        <v>12840</v>
      </c>
      <c r="L14" s="7">
        <v>12840</v>
      </c>
      <c r="M14" s="7">
        <v>12840</v>
      </c>
      <c r="N14" s="7">
        <v>12840</v>
      </c>
      <c r="O14" s="8" t="s">
        <v>75</v>
      </c>
      <c r="P14" s="7">
        <v>0</v>
      </c>
      <c r="Q14" s="7">
        <v>0</v>
      </c>
      <c r="R14" s="1" t="s">
        <v>75</v>
      </c>
      <c r="S14" s="1" t="s">
        <v>76</v>
      </c>
      <c r="T14" s="9" t="str">
        <f>HYPERLINK("https://my.zakupki.prom.ua/cabinet/purchases/state_purchase/view/30599382")</f>
        <v>https://my.zakupki.prom.ua/cabinet/purchases/state_purchase/view/30599382</v>
      </c>
      <c r="U14" s="1" t="s">
        <v>31</v>
      </c>
      <c r="V14" s="4">
        <v>0</v>
      </c>
      <c r="W14" s="1"/>
      <c r="X14" s="1" t="s">
        <v>77</v>
      </c>
      <c r="Y14" s="7">
        <v>12840</v>
      </c>
      <c r="Z14" s="1" t="s">
        <v>32</v>
      </c>
      <c r="AA14" s="1" t="s">
        <v>40</v>
      </c>
      <c r="AB14" s="1"/>
      <c r="AC14" s="1"/>
      <c r="AD14" s="1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dcterms:modified xsi:type="dcterms:W3CDTF">2021-10-30T07:45:52Z</dcterms:modified>
  <cp:category/>
  <cp:version/>
  <cp:contentType/>
  <cp:contentStatus/>
</cp:coreProperties>
</file>