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кументи\ВІДКРИТІ ДАНІ\ДЛЯ ПУБЛІКАЦІЇ на днепрорада\2023\"/>
    </mc:Choice>
  </mc:AlternateContent>
  <xr:revisionPtr revIDLastSave="0" documentId="13_ncr:1_{3593642A-C5CE-4289-8C44-560D15D52F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Sheet!$A$4:$M$22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<sst xmlns="http://schemas.openxmlformats.org/spreadsheetml/2006/main" count="158" uniqueCount="99">
  <si>
    <t>01-23</t>
  </si>
  <si>
    <t>01-23ВКВ</t>
  </si>
  <si>
    <t>01-23СО</t>
  </si>
  <si>
    <t>02-23</t>
  </si>
  <si>
    <t>02224442</t>
  </si>
  <si>
    <t>03-23</t>
  </si>
  <si>
    <t>07-23</t>
  </si>
  <si>
    <t>08-23</t>
  </si>
  <si>
    <t>09-23</t>
  </si>
  <si>
    <t>12-КЕГ</t>
  </si>
  <si>
    <t>15842000-2 Шоколад та цукрові кондитерські вироби</t>
  </si>
  <si>
    <t>1982010026</t>
  </si>
  <si>
    <t>21-23</t>
  </si>
  <si>
    <t>22-23</t>
  </si>
  <si>
    <t>22458000-5 Друкована продукція на замовлення</t>
  </si>
  <si>
    <t>23-23</t>
  </si>
  <si>
    <t>23/42587109</t>
  </si>
  <si>
    <t>24-23</t>
  </si>
  <si>
    <t>25-23</t>
  </si>
  <si>
    <t>25536121</t>
  </si>
  <si>
    <t>2616021024</t>
  </si>
  <si>
    <t>2636217467</t>
  </si>
  <si>
    <t>2727816548</t>
  </si>
  <si>
    <t>2778518568</t>
  </si>
  <si>
    <t>28</t>
  </si>
  <si>
    <t>2884904980</t>
  </si>
  <si>
    <t>2901705348</t>
  </si>
  <si>
    <t>30190000-7 Офісне устаткування та приладдя різне</t>
  </si>
  <si>
    <t>3046417041</t>
  </si>
  <si>
    <t>3204919975</t>
  </si>
  <si>
    <t>32942158</t>
  </si>
  <si>
    <t>33164974</t>
  </si>
  <si>
    <t>36216548</t>
  </si>
  <si>
    <t>50310000-1 Технічне обслуговування і ремонт офісної техніки</t>
  </si>
  <si>
    <t>55520000-1 Кейтерингові послуги</t>
  </si>
  <si>
    <t>70220000-9 Послуги з надання в оренду чи лізингу нежитлової нерухомості</t>
  </si>
  <si>
    <t>72250000-2 Послуги, пов’язані із системами та підтримкою</t>
  </si>
  <si>
    <t>79800000-2 Друкарські та супутні послуги</t>
  </si>
  <si>
    <t>79931000-9 Послуги з декорування інтер’єру</t>
  </si>
  <si>
    <t>79952100-3 Послуги з організації культурних заходів</t>
  </si>
  <si>
    <t>79990000-0 Різні послуги, пов’язані з діловою сферою</t>
  </si>
  <si>
    <t>8</t>
  </si>
  <si>
    <t>92370000-5 Послуги звукооператорів</t>
  </si>
  <si>
    <t>99999999-9 Не відображене в інших розділах</t>
  </si>
  <si>
    <t>ЄДРПОУ переможця</t>
  </si>
  <si>
    <t>Ідентифікатор закупівлі</t>
  </si>
  <si>
    <t>БІВ-15/03</t>
  </si>
  <si>
    <t>БІЛА СВІТЛАНА ВОЛОДИМИРІВНА</t>
  </si>
  <si>
    <t>БОРИСОВА ІРИНА ВІКТОРІВНА</t>
  </si>
  <si>
    <t>Відкриті торги з особливостями</t>
  </si>
  <si>
    <t>Відшкодування (компенсація) витрат на утримання орендованих приміщень</t>
  </si>
  <si>
    <t>Дата закінчення договору:</t>
  </si>
  <si>
    <t>Дата підписання договору:</t>
  </si>
  <si>
    <t xml:space="preserve">Еко-ручка; Календар кешеньковий; Блокнот 96 арк., на пружинці А6  ; Блокнот 96 арк., на пружинці А5  </t>
  </si>
  <si>
    <t>Закупівля без використання електронної системи</t>
  </si>
  <si>
    <t>Звіт створено 1 червня о 10:29 з використанням http://zakupki.prom.ua</t>
  </si>
  <si>
    <t>КОМУНАЛЬНЕ ПІДПРИЄМСТВО "ДНІПРОПЕТРОВСЬКА ФІЛАРМОНІЯ ІМЕНІ Л.Б.КОГАНА" ДНІПРОПЕТРОВСЬКОЇ ОБЛАСНОЇ РАДИ"</t>
  </si>
  <si>
    <t>КОМУНАЛЬНЕ ПІДПРИЄМСТВО КУЛЬТУРИ "ДНІПРОВСЬКИЙ АКАДЕМІЧНИЙ ТЕАТР  ДРАМИ ТА КОМЕДІЇ" ДНІПРОПЕТРОВСЬКОЇ ОБЛАСНОЇ РАДИ"</t>
  </si>
  <si>
    <t>Канцтовари</t>
  </si>
  <si>
    <t>Кейтерингові послуги для мешканців м. Дніпро під час проведення заходу «Від Різдва до Різдва»</t>
  </si>
  <si>
    <t>Код CPV</t>
  </si>
  <si>
    <t>ЛИГІНА ОЛЕНА ДМИТРІВНА</t>
  </si>
  <si>
    <t>НЕЩЕРЕТ ОЛЬГА МИКОЛАЇВНА</t>
  </si>
  <si>
    <t>Номер договору</t>
  </si>
  <si>
    <t>Оренда приміщення. (Оплатне користування (суборенда) облаштованим нежитловим приміщенням)</t>
  </si>
  <si>
    <t>ПЛОХУТА КАТЕРИНА ВЯЧЕСЛАВІВНА</t>
  </si>
  <si>
    <t>Переможець (назва)</t>
  </si>
  <si>
    <t>Послуги з ламінування (формат А3)</t>
  </si>
  <si>
    <t>Послуги з ламінування дитячих малюнків формат А3, плотн. 80 мк.</t>
  </si>
  <si>
    <t>Послуги з організації та проведення культурно-мистецького заходу «Сlassic-тур «Вам, любі!»</t>
  </si>
  <si>
    <t xml:space="preserve">Послуги з оренди  сценічного обладнання для проведення заходу з нагоди Дня вишиванки «Створення інсталяції «Вишивана мапа Дніпра»
</t>
  </si>
  <si>
    <t>Послуги з оренди освітлювального обладнання для забезпечення проведення заходів «Сlassic-тур «Вам, любі!»</t>
  </si>
  <si>
    <t>Послуги з оренди сценічного обладнання (встановлення подіуму) для проведення заходу з нагоди Дня вишиванки «Створення інсталяції «Вишивана мапа Дніпра»</t>
  </si>
  <si>
    <t xml:space="preserve">Послуги з художнього оформлення для забезпечення проведення заходів «Сlassic-тур «Вам, любі!» </t>
  </si>
  <si>
    <t>Послуги зі звукопідсилювального забезпечення в рамках заходу з нагоди Дня вишиванки «Створення інсталяції «Вишивана мапа Дніпра»</t>
  </si>
  <si>
    <t>Послуги зі звукопідсилювального забезпечення для забезпечення проведення заходів «Сlassic-тур «Вам, любі!»</t>
  </si>
  <si>
    <t xml:space="preserve">Послуги зі звукопідсилювального забезпечення для заходу з нагоди Дня вишиванки «Створення інсталяції «Вишивана мапа Дніпра»
</t>
  </si>
  <si>
    <t>Послуги по технічному обслуговуванню та ремонту офісної техніки</t>
  </si>
  <si>
    <t xml:space="preserve">Постер на вінілі 1м х 8м ; Постер на вінілі 0,60м х 3м
</t>
  </si>
  <si>
    <t>Постери на вінілі</t>
  </si>
  <si>
    <t>Предмет закупівлі</t>
  </si>
  <si>
    <t>СІГАРЬОВ ВІТАЛІЙ КОСТЯНТИНОВИЧ</t>
  </si>
  <si>
    <t>Статус договору</t>
  </si>
  <si>
    <t>Степлер 24-20 арк. BUROMAX 4200 сірий ; Скоби № 24/6 AXENT Pro 4312-А</t>
  </si>
  <si>
    <t>Сума договору</t>
  </si>
  <si>
    <t>ТЕНДІТНИК ОЛЬГА ПЕТРІВНА</t>
  </si>
  <si>
    <t>ТОВАРИСТВО З ОБМЕЖЕНОЮ ВІДПОВІДАЛЬНІСТЮ "ІНСАЙТ"</t>
  </si>
  <si>
    <t>ТОВАРИСТВО З ОБМЕЖЕНОЮ ВІДПОВІДАЛЬНІСТЮ "ПРК"</t>
  </si>
  <si>
    <t>ТОВАРИСТВО З ОБМЕЖЕНОЮ ВІДПОВІДАЛЬНІСТЮ "ЦЕНТР ІНФОРМАЦІЙНИХ І АНАЛІТИЧНИХ ТЕХНОЛОГІЙ"</t>
  </si>
  <si>
    <t>Технічний супровід комп'ютерної програми "Єдина інформаційна система управління місцевим бюджетом"</t>
  </si>
  <si>
    <t>Тип процедури</t>
  </si>
  <si>
    <t>Узагальнена назва закупівлі</t>
  </si>
  <si>
    <t>ФОП АНДРОНАТІЙ ВІТА АНАТОЛІЇВНА</t>
  </si>
  <si>
    <t>ФОП Коновалова Олена Григорівна</t>
  </si>
  <si>
    <t>ФОП Сігарьов Віталій Костянтинович</t>
  </si>
  <si>
    <t xml:space="preserve">Шоколадні цукерки в індивідуальній упаковці з логотипом для проведення заходу «Сlassic-тур «Вам, любі!» </t>
  </si>
  <si>
    <t>активний</t>
  </si>
  <si>
    <t>закритий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</si>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</sst>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ki.prom.ua/remote/dispatcher/state_purchase_view/42778457" TargetMode="External"/><Relationship Id="rId13" Type="http://schemas.openxmlformats.org/officeDocument/2006/relationships/hyperlink" Target="https://my.zakupki.prom.ua/remote/dispatcher/state_purchase_view/41365758" TargetMode="External"/><Relationship Id="rId18" Type="http://schemas.openxmlformats.org/officeDocument/2006/relationships/hyperlink" Target="https://my.zakupki.prom.ua/remote/dispatcher/state_purchase_view/42791346" TargetMode="External"/><Relationship Id="rId3" Type="http://schemas.openxmlformats.org/officeDocument/2006/relationships/hyperlink" Target="https://my.zakupki.prom.ua/remote/dispatcher/state_purchase_view/39665867" TargetMode="External"/><Relationship Id="rId7" Type="http://schemas.openxmlformats.org/officeDocument/2006/relationships/hyperlink" Target="https://my.zakupki.prom.ua/remote/dispatcher/state_purchase_view/41363302" TargetMode="External"/><Relationship Id="rId12" Type="http://schemas.openxmlformats.org/officeDocument/2006/relationships/hyperlink" Target="https://my.zakupki.prom.ua/remote/dispatcher/state_purchase_view/41008370" TargetMode="External"/><Relationship Id="rId17" Type="http://schemas.openxmlformats.org/officeDocument/2006/relationships/hyperlink" Target="https://my.zakupki.prom.ua/remote/dispatcher/state_purchase_view/41090923" TargetMode="External"/><Relationship Id="rId2" Type="http://schemas.openxmlformats.org/officeDocument/2006/relationships/hyperlink" Target="https://my.zakupki.prom.ua/remote/dispatcher/state_purchase_view/42777851" TargetMode="External"/><Relationship Id="rId16" Type="http://schemas.openxmlformats.org/officeDocument/2006/relationships/hyperlink" Target="https://my.zakupki.prom.ua/remote/dispatcher/state_purchase_view/42791310" TargetMode="External"/><Relationship Id="rId1" Type="http://schemas.openxmlformats.org/officeDocument/2006/relationships/hyperlink" Target="https://my.zakupki.prom.ua/remote/dispatcher/state_purchase_view/41363886" TargetMode="External"/><Relationship Id="rId6" Type="http://schemas.openxmlformats.org/officeDocument/2006/relationships/hyperlink" Target="https://my.zakupki.prom.ua/remote/dispatcher/state_purchase_view/39917384" TargetMode="External"/><Relationship Id="rId11" Type="http://schemas.openxmlformats.org/officeDocument/2006/relationships/hyperlink" Target="https://my.zakupki.prom.ua/remote/dispatcher/state_purchase_view/41141280" TargetMode="External"/><Relationship Id="rId5" Type="http://schemas.openxmlformats.org/officeDocument/2006/relationships/hyperlink" Target="https://my.zakupki.prom.ua/remote/dispatcher/state_purchase_view/39913387" TargetMode="External"/><Relationship Id="rId15" Type="http://schemas.openxmlformats.org/officeDocument/2006/relationships/hyperlink" Target="https://my.zakupki.prom.ua/remote/dispatcher/state_purchase_view/42791413" TargetMode="External"/><Relationship Id="rId10" Type="http://schemas.openxmlformats.org/officeDocument/2006/relationships/hyperlink" Target="https://my.zakupki.prom.ua/remote/dispatcher/state_purchase_view/41366130" TargetMode="External"/><Relationship Id="rId4" Type="http://schemas.openxmlformats.org/officeDocument/2006/relationships/hyperlink" Target="https://my.zakupki.prom.ua/remote/dispatcher/state_purchase_view/41359321" TargetMode="External"/><Relationship Id="rId9" Type="http://schemas.openxmlformats.org/officeDocument/2006/relationships/hyperlink" Target="https://my.zakupki.prom.ua/remote/dispatcher/state_purchase_view/41330610" TargetMode="External"/><Relationship Id="rId14" Type="http://schemas.openxmlformats.org/officeDocument/2006/relationships/hyperlink" Target="https://my.zakupki.prom.ua/remote/dispatcher/state_purchase_view/41330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C1" workbookViewId="0">
      <pane ySplit="4" topLeftCell="A5" activePane="bottomLeft" state="frozen"/>
      <selection pane="bottomLeft" activeCell="B30" sqref="B30"/>
    </sheetView>
  </sheetViews>
  <sheetFormatPr defaultColWidth="11.42578125" defaultRowHeight="15" x14ac:dyDescent="0.25"/>
  <cols>
    <col min="1" max="1" width="5"/>
    <col min="2" max="2" width="25"/>
    <col min="3" max="5" width="35"/>
    <col min="6" max="7" width="30"/>
    <col min="8" max="10" width="15"/>
    <col min="11" max="13" width="10"/>
  </cols>
  <sheetData>
    <row r="1" spans="1:13" x14ac:dyDescent="0.25">
      <c r="A1" s="1"/>
    </row>
    <row r="2" spans="1:13" x14ac:dyDescent="0.25">
      <c r="A2" s="2"/>
    </row>
    <row r="4" spans="1:13" ht="39.75" thickBot="1" x14ac:dyDescent="0.3">
      <c r="A4" s="3" t="s">
        <v>98</v>
      </c>
      <c r="B4" s="3" t="s">
        <v>45</v>
      </c>
      <c r="C4" s="3" t="s">
        <v>91</v>
      </c>
      <c r="D4" s="3" t="s">
        <v>80</v>
      </c>
      <c r="E4" s="3" t="s">
        <v>60</v>
      </c>
      <c r="F4" s="3" t="s">
        <v>90</v>
      </c>
      <c r="G4" s="3" t="s">
        <v>66</v>
      </c>
      <c r="H4" s="3" t="s">
        <v>44</v>
      </c>
      <c r="I4" s="3" t="s">
        <v>63</v>
      </c>
      <c r="J4" s="3" t="s">
        <v>84</v>
      </c>
      <c r="K4" s="3" t="s">
        <v>52</v>
      </c>
      <c r="L4" s="3" t="s">
        <v>51</v>
      </c>
      <c r="M4" s="3" t="s">
        <v>82</v>
      </c>
    </row>
    <row r="5" spans="1:13" x14ac:dyDescent="0.25">
      <c r="A5" s="4">
        <v>1</v>
      </c>
      <c r="B5" s="2" t="str">
        <f>HYPERLINK("https://my.zakupki.prom.ua/remote/dispatcher/state_purchase_view/41363886", "UA-2023-03-13-003696-a")</f>
        <v>UA-2023-03-13-003696-a</v>
      </c>
      <c r="C5" s="1" t="s">
        <v>95</v>
      </c>
      <c r="D5" s="1" t="s">
        <v>95</v>
      </c>
      <c r="E5" s="1" t="s">
        <v>10</v>
      </c>
      <c r="F5" s="1" t="s">
        <v>54</v>
      </c>
      <c r="G5" s="1" t="s">
        <v>48</v>
      </c>
      <c r="H5" s="1" t="s">
        <v>22</v>
      </c>
      <c r="I5" s="1" t="s">
        <v>46</v>
      </c>
      <c r="J5" s="5">
        <v>99629</v>
      </c>
      <c r="K5" s="6">
        <v>44991</v>
      </c>
      <c r="L5" s="6">
        <v>45291</v>
      </c>
      <c r="M5" s="1" t="s">
        <v>96</v>
      </c>
    </row>
    <row r="6" spans="1:13" x14ac:dyDescent="0.25">
      <c r="A6" s="4">
        <v>2</v>
      </c>
      <c r="B6" s="2" t="str">
        <f>HYPERLINK("https://my.zakupki.prom.ua/remote/dispatcher/state_purchase_view/42777851", "UA-2023-05-23-008917-a")</f>
        <v>UA-2023-05-23-008917-a</v>
      </c>
      <c r="C6" s="1" t="s">
        <v>67</v>
      </c>
      <c r="D6" s="1" t="s">
        <v>68</v>
      </c>
      <c r="E6" s="1" t="s">
        <v>37</v>
      </c>
      <c r="F6" s="1" t="s">
        <v>54</v>
      </c>
      <c r="G6" s="1" t="s">
        <v>85</v>
      </c>
      <c r="H6" s="1" t="s">
        <v>11</v>
      </c>
      <c r="I6" s="1" t="s">
        <v>12</v>
      </c>
      <c r="J6" s="5">
        <v>17000</v>
      </c>
      <c r="K6" s="6">
        <v>45063</v>
      </c>
      <c r="L6" s="6">
        <v>45291</v>
      </c>
      <c r="M6" s="1" t="s">
        <v>96</v>
      </c>
    </row>
    <row r="7" spans="1:13" x14ac:dyDescent="0.25">
      <c r="A7" s="4">
        <v>3</v>
      </c>
      <c r="B7" s="2" t="str">
        <f>HYPERLINK("https://my.zakupki.prom.ua/remote/dispatcher/state_purchase_view/39665867", "UA-2022-12-22-024555-a")</f>
        <v>UA-2022-12-22-024555-a</v>
      </c>
      <c r="C7" s="1" t="s">
        <v>59</v>
      </c>
      <c r="D7" s="1" t="s">
        <v>59</v>
      </c>
      <c r="E7" s="1" t="s">
        <v>34</v>
      </c>
      <c r="F7" s="1" t="s">
        <v>49</v>
      </c>
      <c r="G7" s="1" t="s">
        <v>62</v>
      </c>
      <c r="H7" s="1" t="s">
        <v>23</v>
      </c>
      <c r="I7" s="1" t="s">
        <v>5</v>
      </c>
      <c r="J7" s="5">
        <v>182774.39999999999</v>
      </c>
      <c r="K7" s="6">
        <v>44932</v>
      </c>
      <c r="L7" s="6">
        <v>45291</v>
      </c>
      <c r="M7" s="1" t="s">
        <v>97</v>
      </c>
    </row>
    <row r="8" spans="1:13" x14ac:dyDescent="0.25">
      <c r="A8" s="4">
        <v>4</v>
      </c>
      <c r="B8" s="2" t="str">
        <f>HYPERLINK("https://my.zakupki.prom.ua/remote/dispatcher/state_purchase_view/41359321", "UA-2023-03-13-001760-a")</f>
        <v>UA-2023-03-13-001760-a</v>
      </c>
      <c r="C8" s="1" t="s">
        <v>77</v>
      </c>
      <c r="D8" s="1" t="s">
        <v>77</v>
      </c>
      <c r="E8" s="1" t="s">
        <v>33</v>
      </c>
      <c r="F8" s="1" t="s">
        <v>54</v>
      </c>
      <c r="G8" s="1" t="s">
        <v>92</v>
      </c>
      <c r="H8" s="1" t="s">
        <v>20</v>
      </c>
      <c r="I8" s="1" t="s">
        <v>6</v>
      </c>
      <c r="J8" s="5">
        <v>12000</v>
      </c>
      <c r="K8" s="6">
        <v>44979</v>
      </c>
      <c r="L8" s="6">
        <v>45291</v>
      </c>
      <c r="M8" s="1" t="s">
        <v>96</v>
      </c>
    </row>
    <row r="9" spans="1:13" x14ac:dyDescent="0.25">
      <c r="A9" s="4">
        <v>5</v>
      </c>
      <c r="B9" s="2" t="str">
        <f>HYPERLINK("https://my.zakupki.prom.ua/remote/dispatcher/state_purchase_view/39913387", "UA-2023-01-03-003770-a")</f>
        <v>UA-2023-01-03-003770-a</v>
      </c>
      <c r="C9" s="1" t="s">
        <v>59</v>
      </c>
      <c r="D9" s="1" t="s">
        <v>59</v>
      </c>
      <c r="E9" s="1" t="s">
        <v>34</v>
      </c>
      <c r="F9" s="1" t="s">
        <v>54</v>
      </c>
      <c r="G9" s="1" t="s">
        <v>47</v>
      </c>
      <c r="H9" s="1" t="s">
        <v>26</v>
      </c>
      <c r="I9" s="1" t="s">
        <v>0</v>
      </c>
      <c r="J9" s="5">
        <v>99937</v>
      </c>
      <c r="K9" s="6">
        <v>44927</v>
      </c>
      <c r="L9" s="6">
        <v>45291</v>
      </c>
      <c r="M9" s="1" t="s">
        <v>97</v>
      </c>
    </row>
    <row r="10" spans="1:13" x14ac:dyDescent="0.25">
      <c r="A10" s="4">
        <v>6</v>
      </c>
      <c r="B10" s="2" t="str">
        <f>HYPERLINK("https://my.zakupki.prom.ua/remote/dispatcher/state_purchase_view/39917384", "UA-2023-01-03-005606-a")</f>
        <v>UA-2023-01-03-005606-a</v>
      </c>
      <c r="C10" s="1" t="s">
        <v>58</v>
      </c>
      <c r="D10" s="1" t="s">
        <v>53</v>
      </c>
      <c r="E10" s="1" t="s">
        <v>27</v>
      </c>
      <c r="F10" s="1" t="s">
        <v>54</v>
      </c>
      <c r="G10" s="1" t="s">
        <v>65</v>
      </c>
      <c r="H10" s="1" t="s">
        <v>21</v>
      </c>
      <c r="I10" s="1" t="s">
        <v>3</v>
      </c>
      <c r="J10" s="5">
        <v>98800</v>
      </c>
      <c r="K10" s="6">
        <v>44927</v>
      </c>
      <c r="L10" s="6">
        <v>45291</v>
      </c>
      <c r="M10" s="1" t="s">
        <v>97</v>
      </c>
    </row>
    <row r="11" spans="1:13" x14ac:dyDescent="0.25">
      <c r="A11" s="4">
        <v>7</v>
      </c>
      <c r="B11" s="2" t="str">
        <f>HYPERLINK("https://my.zakupki.prom.ua/remote/dispatcher/state_purchase_view/41363302", "UA-2023-03-13-003417-a")</f>
        <v>UA-2023-03-13-003417-a</v>
      </c>
      <c r="C11" s="1" t="s">
        <v>75</v>
      </c>
      <c r="D11" s="1" t="s">
        <v>75</v>
      </c>
      <c r="E11" s="1" t="s">
        <v>42</v>
      </c>
      <c r="F11" s="1" t="s">
        <v>54</v>
      </c>
      <c r="G11" s="1" t="s">
        <v>94</v>
      </c>
      <c r="H11" s="1" t="s">
        <v>29</v>
      </c>
      <c r="I11" s="1" t="s">
        <v>7</v>
      </c>
      <c r="J11" s="5">
        <v>45000</v>
      </c>
      <c r="K11" s="6">
        <v>44991</v>
      </c>
      <c r="L11" s="6">
        <v>45291</v>
      </c>
      <c r="M11" s="1" t="s">
        <v>96</v>
      </c>
    </row>
    <row r="12" spans="1:13" x14ac:dyDescent="0.25">
      <c r="A12" s="4">
        <v>8</v>
      </c>
      <c r="B12" s="2" t="str">
        <f>HYPERLINK("https://my.zakupki.prom.ua/remote/dispatcher/state_purchase_view/42778457", "UA-2023-05-23-009199-a")</f>
        <v>UA-2023-05-23-009199-a</v>
      </c>
      <c r="C12" s="1" t="s">
        <v>76</v>
      </c>
      <c r="D12" s="1" t="s">
        <v>74</v>
      </c>
      <c r="E12" s="1" t="s">
        <v>42</v>
      </c>
      <c r="F12" s="1" t="s">
        <v>54</v>
      </c>
      <c r="G12" s="1" t="s">
        <v>81</v>
      </c>
      <c r="H12" s="1" t="s">
        <v>29</v>
      </c>
      <c r="I12" s="1" t="s">
        <v>13</v>
      </c>
      <c r="J12" s="5">
        <v>8000</v>
      </c>
      <c r="K12" s="6">
        <v>45063</v>
      </c>
      <c r="L12" s="6">
        <v>45291</v>
      </c>
      <c r="M12" s="1" t="s">
        <v>96</v>
      </c>
    </row>
    <row r="13" spans="1:13" x14ac:dyDescent="0.25">
      <c r="A13" s="4">
        <v>9</v>
      </c>
      <c r="B13" s="2" t="str">
        <f>HYPERLINK("https://my.zakupki.prom.ua/remote/dispatcher/state_purchase_view/41330610", "UA-2023-03-10-001056-a")</f>
        <v>UA-2023-03-10-001056-a</v>
      </c>
      <c r="C13" s="1" t="s">
        <v>69</v>
      </c>
      <c r="D13" s="1" t="s">
        <v>69</v>
      </c>
      <c r="E13" s="1" t="s">
        <v>39</v>
      </c>
      <c r="F13" s="1" t="s">
        <v>54</v>
      </c>
      <c r="G13" s="1" t="s">
        <v>57</v>
      </c>
      <c r="H13" s="1" t="s">
        <v>4</v>
      </c>
      <c r="I13" s="1" t="s">
        <v>41</v>
      </c>
      <c r="J13" s="5">
        <v>25000</v>
      </c>
      <c r="K13" s="6">
        <v>44991</v>
      </c>
      <c r="L13" s="6">
        <v>45291</v>
      </c>
      <c r="M13" s="1" t="s">
        <v>96</v>
      </c>
    </row>
    <row r="14" spans="1:13" x14ac:dyDescent="0.25">
      <c r="A14" s="4">
        <v>10</v>
      </c>
      <c r="B14" s="2" t="str">
        <f>HYPERLINK("https://my.zakupki.prom.ua/remote/dispatcher/state_purchase_view/41366130", "UA-2023-03-13-004717-a")</f>
        <v>UA-2023-03-13-004717-a</v>
      </c>
      <c r="C14" s="1" t="s">
        <v>71</v>
      </c>
      <c r="D14" s="1" t="s">
        <v>71</v>
      </c>
      <c r="E14" s="1" t="s">
        <v>43</v>
      </c>
      <c r="F14" s="1" t="s">
        <v>54</v>
      </c>
      <c r="G14" s="1" t="s">
        <v>94</v>
      </c>
      <c r="H14" s="1" t="s">
        <v>29</v>
      </c>
      <c r="I14" s="1" t="s">
        <v>8</v>
      </c>
      <c r="J14" s="5">
        <v>9550</v>
      </c>
      <c r="K14" s="6">
        <v>44991</v>
      </c>
      <c r="L14" s="6">
        <v>45291</v>
      </c>
      <c r="M14" s="1" t="s">
        <v>96</v>
      </c>
    </row>
    <row r="15" spans="1:13" x14ac:dyDescent="0.25">
      <c r="A15" s="4">
        <v>11</v>
      </c>
      <c r="B15" s="2" t="str">
        <f>HYPERLINK("https://my.zakupki.prom.ua/remote/dispatcher/state_purchase_view/41141280", "UA-2023-02-28-009574-a")</f>
        <v>UA-2023-02-28-009574-a</v>
      </c>
      <c r="C15" s="1" t="s">
        <v>50</v>
      </c>
      <c r="D15" s="1" t="s">
        <v>50</v>
      </c>
      <c r="E15" s="1" t="s">
        <v>43</v>
      </c>
      <c r="F15" s="1" t="s">
        <v>54</v>
      </c>
      <c r="G15" s="1" t="s">
        <v>87</v>
      </c>
      <c r="H15" s="1" t="s">
        <v>30</v>
      </c>
      <c r="I15" s="1" t="s">
        <v>1</v>
      </c>
      <c r="J15" s="5">
        <v>281639.28000000003</v>
      </c>
      <c r="K15" s="6">
        <v>44984</v>
      </c>
      <c r="L15" s="6">
        <v>45291</v>
      </c>
      <c r="M15" s="1" t="s">
        <v>96</v>
      </c>
    </row>
    <row r="16" spans="1:13" x14ac:dyDescent="0.25">
      <c r="A16" s="4">
        <v>12</v>
      </c>
      <c r="B16" s="2" t="str">
        <f>HYPERLINK("https://my.zakupki.prom.ua/remote/dispatcher/state_purchase_view/41008370", "UA-2023-02-21-014347-a")</f>
        <v>UA-2023-02-21-014347-a</v>
      </c>
      <c r="C16" s="1" t="s">
        <v>89</v>
      </c>
      <c r="D16" s="1" t="s">
        <v>89</v>
      </c>
      <c r="E16" s="1" t="s">
        <v>36</v>
      </c>
      <c r="F16" s="1" t="s">
        <v>54</v>
      </c>
      <c r="G16" s="1" t="s">
        <v>88</v>
      </c>
      <c r="H16" s="1" t="s">
        <v>32</v>
      </c>
      <c r="I16" s="1" t="s">
        <v>16</v>
      </c>
      <c r="J16" s="5">
        <v>5760</v>
      </c>
      <c r="K16" s="6">
        <v>44965</v>
      </c>
      <c r="L16" s="6">
        <v>45291</v>
      </c>
      <c r="M16" s="1" t="s">
        <v>96</v>
      </c>
    </row>
    <row r="17" spans="1:13" x14ac:dyDescent="0.25">
      <c r="A17" s="4">
        <v>13</v>
      </c>
      <c r="B17" s="2" t="str">
        <f>HYPERLINK("https://my.zakupki.prom.ua/remote/dispatcher/state_purchase_view/41365758", "UA-2023-03-13-004590-a")</f>
        <v>UA-2023-03-13-004590-a</v>
      </c>
      <c r="C17" s="1" t="s">
        <v>73</v>
      </c>
      <c r="D17" s="1" t="s">
        <v>73</v>
      </c>
      <c r="E17" s="1" t="s">
        <v>38</v>
      </c>
      <c r="F17" s="1" t="s">
        <v>54</v>
      </c>
      <c r="G17" s="1" t="s">
        <v>93</v>
      </c>
      <c r="H17" s="1" t="s">
        <v>28</v>
      </c>
      <c r="I17" s="1" t="s">
        <v>9</v>
      </c>
      <c r="J17" s="5">
        <v>36000</v>
      </c>
      <c r="K17" s="6">
        <v>44991</v>
      </c>
      <c r="L17" s="6">
        <v>45291</v>
      </c>
      <c r="M17" s="1" t="s">
        <v>96</v>
      </c>
    </row>
    <row r="18" spans="1:13" x14ac:dyDescent="0.25">
      <c r="A18" s="4">
        <v>14</v>
      </c>
      <c r="B18" s="2" t="str">
        <f>HYPERLINK("https://my.zakupki.prom.ua/remote/dispatcher/state_purchase_view/41330973", "UA-2023-03-10-001199-a")</f>
        <v>UA-2023-03-10-001199-a</v>
      </c>
      <c r="C18" s="1" t="s">
        <v>69</v>
      </c>
      <c r="D18" s="1" t="s">
        <v>69</v>
      </c>
      <c r="E18" s="1" t="s">
        <v>39</v>
      </c>
      <c r="F18" s="1" t="s">
        <v>54</v>
      </c>
      <c r="G18" s="1" t="s">
        <v>56</v>
      </c>
      <c r="H18" s="1" t="s">
        <v>31</v>
      </c>
      <c r="I18" s="1" t="s">
        <v>24</v>
      </c>
      <c r="J18" s="5">
        <v>33000</v>
      </c>
      <c r="K18" s="6">
        <v>44991</v>
      </c>
      <c r="L18" s="6">
        <v>45291</v>
      </c>
      <c r="M18" s="1" t="s">
        <v>96</v>
      </c>
    </row>
    <row r="19" spans="1:13" x14ac:dyDescent="0.25">
      <c r="A19" s="4">
        <v>15</v>
      </c>
      <c r="B19" s="2" t="str">
        <f>HYPERLINK("https://my.zakupki.prom.ua/remote/dispatcher/state_purchase_view/42791413", "UA-2023-05-23-015609-a")</f>
        <v>UA-2023-05-23-015609-a</v>
      </c>
      <c r="C19" s="1" t="s">
        <v>58</v>
      </c>
      <c r="D19" s="1" t="s">
        <v>83</v>
      </c>
      <c r="E19" s="1" t="s">
        <v>27</v>
      </c>
      <c r="F19" s="1" t="s">
        <v>54</v>
      </c>
      <c r="G19" s="1" t="s">
        <v>86</v>
      </c>
      <c r="H19" s="1" t="s">
        <v>19</v>
      </c>
      <c r="I19" s="1" t="s">
        <v>18</v>
      </c>
      <c r="J19" s="5">
        <v>2598.7199999999998</v>
      </c>
      <c r="K19" s="6">
        <v>45064</v>
      </c>
      <c r="L19" s="6">
        <v>45291</v>
      </c>
      <c r="M19" s="1" t="s">
        <v>96</v>
      </c>
    </row>
    <row r="20" spans="1:13" x14ac:dyDescent="0.25">
      <c r="A20" s="4">
        <v>16</v>
      </c>
      <c r="B20" s="2" t="str">
        <f>HYPERLINK("https://my.zakupki.prom.ua/remote/dispatcher/state_purchase_view/42791310", "UA-2023-05-23-015557-a")</f>
        <v>UA-2023-05-23-015557-a</v>
      </c>
      <c r="C20" s="1" t="s">
        <v>70</v>
      </c>
      <c r="D20" s="1" t="s">
        <v>72</v>
      </c>
      <c r="E20" s="1" t="s">
        <v>40</v>
      </c>
      <c r="F20" s="1" t="s">
        <v>54</v>
      </c>
      <c r="G20" s="1" t="s">
        <v>81</v>
      </c>
      <c r="H20" s="1" t="s">
        <v>29</v>
      </c>
      <c r="I20" s="1" t="s">
        <v>15</v>
      </c>
      <c r="J20" s="5">
        <v>10000</v>
      </c>
      <c r="K20" s="6">
        <v>45063</v>
      </c>
      <c r="L20" s="6">
        <v>45291</v>
      </c>
      <c r="M20" s="1" t="s">
        <v>96</v>
      </c>
    </row>
    <row r="21" spans="1:13" x14ac:dyDescent="0.25">
      <c r="A21" s="4">
        <v>17</v>
      </c>
      <c r="B21" s="2" t="str">
        <f>HYPERLINK("https://my.zakupki.prom.ua/remote/dispatcher/state_purchase_view/41090923", "UA-2023-02-24-010569-a")</f>
        <v>UA-2023-02-24-010569-a</v>
      </c>
      <c r="C21" s="1" t="s">
        <v>64</v>
      </c>
      <c r="D21" s="1" t="s">
        <v>64</v>
      </c>
      <c r="E21" s="1" t="s">
        <v>35</v>
      </c>
      <c r="F21" s="1" t="s">
        <v>54</v>
      </c>
      <c r="G21" s="1" t="s">
        <v>87</v>
      </c>
      <c r="H21" s="1" t="s">
        <v>30</v>
      </c>
      <c r="I21" s="1" t="s">
        <v>2</v>
      </c>
      <c r="J21" s="5">
        <v>760687.2</v>
      </c>
      <c r="K21" s="6">
        <v>44980</v>
      </c>
      <c r="L21" s="6">
        <v>45291</v>
      </c>
      <c r="M21" s="1" t="s">
        <v>96</v>
      </c>
    </row>
    <row r="22" spans="1:13" x14ac:dyDescent="0.25">
      <c r="A22" s="4">
        <v>18</v>
      </c>
      <c r="B22" s="2" t="str">
        <f>HYPERLINK("https://my.zakupki.prom.ua/remote/dispatcher/state_purchase_view/42791346", "UA-2023-05-23-015575-a")</f>
        <v>UA-2023-05-23-015575-a</v>
      </c>
      <c r="C22" s="1" t="s">
        <v>79</v>
      </c>
      <c r="D22" s="1" t="s">
        <v>78</v>
      </c>
      <c r="E22" s="1" t="s">
        <v>14</v>
      </c>
      <c r="F22" s="1" t="s">
        <v>54</v>
      </c>
      <c r="G22" s="1" t="s">
        <v>61</v>
      </c>
      <c r="H22" s="1" t="s">
        <v>25</v>
      </c>
      <c r="I22" s="1" t="s">
        <v>17</v>
      </c>
      <c r="J22" s="5">
        <v>4180</v>
      </c>
      <c r="K22" s="6">
        <v>45063</v>
      </c>
      <c r="L22" s="6">
        <v>45291</v>
      </c>
      <c r="M22" s="1" t="s">
        <v>96</v>
      </c>
    </row>
    <row r="23" spans="1:13" x14ac:dyDescent="0.25">
      <c r="A23" s="1" t="s">
        <v>55</v>
      </c>
    </row>
  </sheetData>
  <autoFilter ref="A4:M22" xr:uid="{00000000-0009-0000-0000-000000000000}"/>
  <hyperlinks>
    <hyperlink ref="B5" r:id="rId1" display="https://my.zakupki.prom.ua/remote/dispatcher/state_purchase_view/41363886" xr:uid="{00000000-0004-0000-0000-000001000000}"/>
    <hyperlink ref="B6" r:id="rId2" display="https://my.zakupki.prom.ua/remote/dispatcher/state_purchase_view/42777851" xr:uid="{00000000-0004-0000-0000-000003000000}"/>
    <hyperlink ref="B7" r:id="rId3" display="https://my.zakupki.prom.ua/remote/dispatcher/state_purchase_view/39665867" xr:uid="{00000000-0004-0000-0000-000005000000}"/>
    <hyperlink ref="B8" r:id="rId4" display="https://my.zakupki.prom.ua/remote/dispatcher/state_purchase_view/41359321" xr:uid="{00000000-0004-0000-0000-000008000000}"/>
    <hyperlink ref="B9" r:id="rId5" display="https://my.zakupki.prom.ua/remote/dispatcher/state_purchase_view/39913387" xr:uid="{00000000-0004-0000-0000-00000A000000}"/>
    <hyperlink ref="B10" r:id="rId6" display="https://my.zakupki.prom.ua/remote/dispatcher/state_purchase_view/39917384" xr:uid="{00000000-0004-0000-0000-00000C000000}"/>
    <hyperlink ref="B11" r:id="rId7" display="https://my.zakupki.prom.ua/remote/dispatcher/state_purchase_view/41363302" xr:uid="{00000000-0004-0000-0000-00000E000000}"/>
    <hyperlink ref="B12" r:id="rId8" display="https://my.zakupki.prom.ua/remote/dispatcher/state_purchase_view/42778457" xr:uid="{00000000-0004-0000-0000-000010000000}"/>
    <hyperlink ref="B13" r:id="rId9" display="https://my.zakupki.prom.ua/remote/dispatcher/state_purchase_view/41330610" xr:uid="{00000000-0004-0000-0000-000012000000}"/>
    <hyperlink ref="B14" r:id="rId10" display="https://my.zakupki.prom.ua/remote/dispatcher/state_purchase_view/41366130" xr:uid="{00000000-0004-0000-0000-000014000000}"/>
    <hyperlink ref="B15" r:id="rId11" display="https://my.zakupki.prom.ua/remote/dispatcher/state_purchase_view/41141280" xr:uid="{00000000-0004-0000-0000-000016000000}"/>
    <hyperlink ref="B16" r:id="rId12" display="https://my.zakupki.prom.ua/remote/dispatcher/state_purchase_view/41008370" xr:uid="{00000000-0004-0000-0000-000018000000}"/>
    <hyperlink ref="B17" r:id="rId13" display="https://my.zakupki.prom.ua/remote/dispatcher/state_purchase_view/41365758" xr:uid="{00000000-0004-0000-0000-00001A000000}"/>
    <hyperlink ref="B18" r:id="rId14" display="https://my.zakupki.prom.ua/remote/dispatcher/state_purchase_view/41330973" xr:uid="{00000000-0004-0000-0000-00001C000000}"/>
    <hyperlink ref="B19" r:id="rId15" display="https://my.zakupki.prom.ua/remote/dispatcher/state_purchase_view/42791413" xr:uid="{00000000-0004-0000-0000-00001E000000}"/>
    <hyperlink ref="B20" r:id="rId16" display="https://my.zakupki.prom.ua/remote/dispatcher/state_purchase_view/42791310" xr:uid="{00000000-0004-0000-0000-000020000000}"/>
    <hyperlink ref="B21" r:id="rId17" display="https://my.zakupki.prom.ua/remote/dispatcher/state_purchase_view/41090923" xr:uid="{00000000-0004-0000-0000-000022000000}"/>
    <hyperlink ref="B22" r:id="rId18" display="https://my.zakupki.prom.ua/remote/dispatcher/state_purchase_view/42791346" xr:uid="{00000000-0004-0000-0000-000024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2023-06-01T10:29:55Z</dcterms:created>
  <dcterms:modified xsi:type="dcterms:W3CDTF">2023-06-01T07:32:55Z</dcterms:modified>
  <cp:category/>
</cp:coreProperties>
</file>