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2120" windowHeight="8955" activeTab="1"/>
  </bookViews>
  <sheets>
    <sheet name="Доходи" sheetId="1" r:id="rId1"/>
    <sheet name="Видатки" sheetId="2" r:id="rId2"/>
  </sheets>
  <definedNames>
    <definedName name="_xlnm.Print_Titles" localSheetId="1">'Видатки'!$5:$14</definedName>
    <definedName name="_xlnm.Print_Titles" localSheetId="0">'Доходи'!$5:$14</definedName>
    <definedName name="_xlnm.Print_Area" localSheetId="1">'Видатки'!$A$2:$P$102</definedName>
    <definedName name="_xlnm.Print_Area" localSheetId="0">'Доходи'!$A$1:$M$107</definedName>
  </definedNames>
  <calcPr fullCalcOnLoad="1"/>
</workbook>
</file>

<file path=xl/sharedStrings.xml><?xml version="1.0" encoding="utf-8"?>
<sst xmlns="http://schemas.openxmlformats.org/spreadsheetml/2006/main" count="226" uniqueCount="194">
  <si>
    <t>200000</t>
  </si>
  <si>
    <t>Охорона навколишнього природного середовища та ядерна безпека, всього</t>
  </si>
  <si>
    <t>Запобігання та ліквідація надзвичайних ситуацій та наслідків стихійного лиха, всього</t>
  </si>
  <si>
    <t>Середньострокові зобов'язання</t>
  </si>
  <si>
    <t>Обслуговування боргу</t>
  </si>
  <si>
    <t>Цільові фонди, всього</t>
  </si>
  <si>
    <t>Охорона та раціональне використання природних ресурсів</t>
  </si>
  <si>
    <t>Утилізація відходів</t>
  </si>
  <si>
    <t>Інша діяльність у сфері охорони навколишнього природного середовища</t>
  </si>
  <si>
    <t>250102</t>
  </si>
  <si>
    <t>Резервний фонд</t>
  </si>
  <si>
    <t>РАЗОМ ВИДАТКІВ</t>
  </si>
  <si>
    <t>Кошти, що передаються із загального фонду бюджету до бюджету розвитку (спеціального фонду)</t>
  </si>
  <si>
    <t>Субвенція іншим бюджетам на виконання інвестиційних проектів</t>
  </si>
  <si>
    <t>Субвенція з державного бюджету місцевим бюджетам на виплату допомоги  сім'ям з дітьми, 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</si>
  <si>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</t>
  </si>
  <si>
    <t>Субвенція з місцевого бюджету державному бюджету на виконання програм соціально-економічного і культурного розвитку регіонів</t>
  </si>
  <si>
    <t>Інші субвенції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</si>
  <si>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акцихного податку</t>
  </si>
  <si>
    <t>Капітальний ремонт житлового фонду об'єднань співвласників багатоквартирних будинків</t>
  </si>
  <si>
    <t>Додаткова дотація з державного бюджету місцевим бюджетам на покращення надання соціальних послуг науразливішим верствам населення</t>
  </si>
  <si>
    <t xml:space="preserve">Виконання дохідної частини міського бюджету за  I квартал  2014 року </t>
  </si>
  <si>
    <t>Директор фінансово-економічного департаменту Дніпропетровської міської ради</t>
  </si>
  <si>
    <t>І.П. Дробітько</t>
  </si>
  <si>
    <t>Цільові фонди, утворені органами місцевого самоврядування та місцевими органами виконавчої влади</t>
  </si>
  <si>
    <t xml:space="preserve">Виконання видаткової частини міського бюджету м. Дніпропетровська за  I квартал  2014 року  </t>
  </si>
  <si>
    <t>Благоустрій міста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</si>
  <si>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</si>
  <si>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</si>
  <si>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</si>
  <si>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</si>
  <si>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Витрати, пов'язані з наданням та обслуговуванням пільгових довгострокових  кредитів, наданих громадянам на будівництво (реконструкцію) та придбання житла</t>
  </si>
  <si>
    <t>РАЗОМ ВИДАТКІВ з урахуванням трансфертів</t>
  </si>
  <si>
    <t>Розміщення коштів на депозитах або придбання цінних паперів</t>
  </si>
  <si>
    <t>Повернено позичок на єдиний казначейський рахунок</t>
  </si>
  <si>
    <t xml:space="preserve">                           ВСЬОГО  ВИДАТКІВ</t>
  </si>
  <si>
    <t>Перевищення доходів над видатками</t>
  </si>
  <si>
    <t>Інші розрахунки</t>
  </si>
  <si>
    <t>Процент виконання до річного плану з урахуваням  змін</t>
  </si>
  <si>
    <t>Повернення коштів з депозитів або пред'явлення цінних паперів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</si>
  <si>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</si>
  <si>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</si>
  <si>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</si>
  <si>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Р А З О М     Д О Х О Д І В  ( без урахування міжбюджетних трансфертів)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</si>
  <si>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</si>
  <si>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залізничому транспорті</t>
  </si>
  <si>
    <t>Компенсаційні виплати за пільговий проїзд електротранспортом окремим категоріям громадян</t>
  </si>
  <si>
    <t xml:space="preserve">Субвенція з державного бюджету  місцевим бюджетам на надання пільг з послуг зв'язку,  інших передбачених законодавством пільг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 на  компенсацію втрати частини доходів у зв'язку з відміною податку з власників транспортних засобів та інших самохідних машин і механізмів та  відповідним збільшенням ставок акцизного податку з пального  і на компенсацію за пільговий проїзд окремих категорій громадян </t>
  </si>
  <si>
    <t xml:space="preserve">Податок на доходи фізичних осіб </t>
  </si>
  <si>
    <t>Збір за спеціальне використання води</t>
  </si>
  <si>
    <t>Субвенція з державного бюджету  місцевим бюджетам на надання пільг з послуг зв'язку, інших передбачених законодавством пільг (крім 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</si>
  <si>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на надання гарантій</t>
  </si>
  <si>
    <t>Податок на нерухоме майно, відмінне від земельної ділянки</t>
  </si>
  <si>
    <t>Надходження коштів пайової участі у розвитку інфраструктури населеного пункту</t>
  </si>
  <si>
    <t>Субвенція з державного бюджету бюджету міста Дніпропетровська на продовження будівництва автомобільної дороги в м. Дніпропетровську на ділянці від вул. Кайдацький шлях до автомобільної дороги Києв - Луганськ - Ізварине</t>
  </si>
  <si>
    <t>Субвенція обласному бюджету на утримання об'єктів спільного користування чи ліквідацію негативних наслідків діяльності</t>
  </si>
  <si>
    <t>Інше внутрішнє фінансування</t>
  </si>
  <si>
    <t>Фінансування за рахунок інших банків</t>
  </si>
  <si>
    <t>Додаткова дотація з державного бюджету на вирівнювання фінансової забезпеченості місцевих бюджетів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</si>
  <si>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</si>
  <si>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Збір за першу реєстрацію транспортного засобу</t>
  </si>
  <si>
    <t>Погашення заборгованості  з різниці в тарифах на теплову енергію, що вироблялася, транспортувалася та  постачалася населенню, яка виникла у зв'язку із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</si>
  <si>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Кошти, що передаються до державного бюджету з бюджету Автономної Республіки Крим, обласних і районних бюджетів, міських (міст Києва та Севастополя, міст республіканського Автономної Республіки Крим та обласного значення) бюджетів, інших бюджетів місцевого самоврядування, для яких у державному бюджеті визначаються міжбюджетні трансферти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</si>
  <si>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</si>
  <si>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</si>
  <si>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</si>
  <si>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Збори та плата  за спеціальне використання природних ресурсів, всього</t>
  </si>
  <si>
    <t>Туристичний збір</t>
  </si>
  <si>
    <t>Збір за провадження деяких видів підприємницької діяльності</t>
  </si>
  <si>
    <t>Єдиний податок</t>
  </si>
  <si>
    <t>Інші податки та збори</t>
  </si>
  <si>
    <t>Екологічний податок</t>
  </si>
  <si>
    <r>
      <t>Збір за забруднення навколишнього природного середовища</t>
    </r>
    <r>
      <rPr>
        <sz val="14"/>
        <color indexed="8"/>
        <rFont val="Times New Roman"/>
        <family val="1"/>
      </rPr>
      <t> </t>
    </r>
  </si>
  <si>
    <t>Адміністративні збори та платежі, доходи від некомерційної господарської діяльності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</si>
  <si>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</si>
  <si>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</si>
  <si>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Плата за користування надрами</t>
  </si>
  <si>
    <t>Кошти, що надходять за взаємними розрахунками між місцевими бюджетами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</si>
  <si>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</si>
  <si>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 бюджетам  районів у місті на здійснення заходів щодо соціально-економічного розвитку окремих територій, що є складовою державного фонду регіонального розвитку  (за рахунок коштів державного бюджету)</t>
  </si>
  <si>
    <t>Збір за спеціальне використання лісових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</si>
  <si>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</si>
  <si>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</si>
  <si>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</si>
  <si>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</si>
  <si>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</si>
  <si>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Видатки за функціональною структурою</t>
  </si>
  <si>
    <t>План на              2011 рік по бюджету</t>
  </si>
  <si>
    <t>Субвенція з державного бюджету міському бюджету м. Дніпропетровська на будівництво та підтримання в безпечному стані гірничих виробок Дніпропетровського метрополітену</t>
  </si>
  <si>
    <t>Субвенція з державного бюджету  місцевим бюджетам на забезпечення харчуванням (сніданками)  учнів 5-11 класів загальноосвітніх навчальних закладів</t>
  </si>
  <si>
    <t>Субвенція з державного бюджету місцевим бюджетам на здійснення заходів щодо соціально-економічного розвитку окремих територій, що є складовою державного фонду регіонального розвитку</t>
  </si>
  <si>
    <t>Видатки на впровадження засобів обліку витрат та регулювання споживання води та теплої енергії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</si>
  <si>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</si>
  <si>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Дотації вирівнювання,  що передаються з районних та міських (міст Києва і Севастополя, міст республіканського і обласного значення) бюджетів</t>
  </si>
  <si>
    <t>Інші  додаткові дотації</t>
  </si>
  <si>
    <t>Кошти, що передаються із загального фонду до бюджету розвитку (спеціального фонду)</t>
  </si>
  <si>
    <t>Додаток</t>
  </si>
  <si>
    <t>Плата за землю</t>
  </si>
  <si>
    <t>Місцеві податки і збори</t>
  </si>
  <si>
    <t>Інші  надходження</t>
  </si>
  <si>
    <t>Власні надходження бюджетних установ</t>
  </si>
  <si>
    <t>Збір за забруднення навколишнього природного середовища</t>
  </si>
  <si>
    <t>з них:</t>
  </si>
  <si>
    <t>у тому числі:</t>
  </si>
  <si>
    <t>Податки на власність, всього</t>
  </si>
  <si>
    <t>Інші неподаткові надходження, всього</t>
  </si>
  <si>
    <t>Загальний фонд</t>
  </si>
  <si>
    <t>тис.грн.</t>
  </si>
  <si>
    <t>Спеціальний фонд</t>
  </si>
  <si>
    <t>Інші надходження</t>
  </si>
  <si>
    <t>ПОДАТКОВІ НАДХОДЖЕННЯ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</si>
  <si>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</si>
  <si>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</si>
  <si>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діяльності, всього</t>
  </si>
  <si>
    <t>Офіційні трансферти</t>
  </si>
  <si>
    <t>Від органів державного управління</t>
  </si>
  <si>
    <t>План на           2014 рік з урахуванням змін</t>
  </si>
  <si>
    <t>План на                  I квартал               2014 року  з урахуванням змін</t>
  </si>
  <si>
    <t>Виконано за         I квартал                                                      2014 року</t>
  </si>
  <si>
    <t>Процент виконання до плану  з урахуванням змін на                    I квартал      2014 року</t>
  </si>
  <si>
    <t>Субвенції, всього</t>
  </si>
  <si>
    <t>Всього доходів</t>
  </si>
  <si>
    <t>ДОХОДИ ВІД ОПЕРАЦІЙ З КАПІТАЛОМ</t>
  </si>
  <si>
    <t>Надходження від продажу основного капіталу, всього</t>
  </si>
  <si>
    <t>ЦІЛЬОВІ  ФОНДИ, всього</t>
  </si>
  <si>
    <t>Р А З О М     Д О Х О Д І В з офіційними трансфертами</t>
  </si>
  <si>
    <t xml:space="preserve">Інші субвенції </t>
  </si>
  <si>
    <t>Залишки коштів на початок звітного періоду</t>
  </si>
  <si>
    <t xml:space="preserve">В С Ь О Г О     Д О Х О Д І В </t>
  </si>
  <si>
    <t>Субвенція з інших бюджетів на виконання інвестиційних проектів</t>
  </si>
  <si>
    <t>Коди функціональ-ної класифікації</t>
  </si>
  <si>
    <t>Назва доходних джерел згідно з  бюджетною класифікацією</t>
  </si>
  <si>
    <t>Податки на доходи, податки на прибуток, податки на збільшеня ринкової вартості, всього</t>
  </si>
  <si>
    <t>Податок з власників транспортних засобів та інших самохідних машин і механізмів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</si>
  <si>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</si>
  <si>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</si>
  <si>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 xml:space="preserve"> </t>
  </si>
  <si>
    <t>Одержано позичок за рахунок коштів єдиного казначейського рахунку</t>
  </si>
  <si>
    <t>Дотації</t>
  </si>
  <si>
    <t>Коди  функці-ональ-ної класифі-кації</t>
  </si>
  <si>
    <t>Всього видатків</t>
  </si>
  <si>
    <t>010000</t>
  </si>
  <si>
    <t xml:space="preserve"> Державне управління, всього </t>
  </si>
  <si>
    <t>060000</t>
  </si>
  <si>
    <t>Правоохоронна діяльність та забезпечення безпеки держави,всього</t>
  </si>
  <si>
    <t>061007</t>
  </si>
  <si>
    <t>Інші правоохоронні заходи і заклади</t>
  </si>
  <si>
    <t>070000</t>
  </si>
  <si>
    <t xml:space="preserve"> Освіта, всього                           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</si>
  <si>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</si>
  <si>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Сільське і лісове господарство,  рибне господарствово та мисливство, всього</t>
  </si>
  <si>
    <t>Транспорт, дорожнє господарство, зв’язок, телекомунікації  та інформатика, всього</t>
  </si>
  <si>
    <t>Видатки на проведення робіт, пов'язаних із будівництвом, реконструкцією, ремонтом і утриманням автомобільних доріг</t>
  </si>
  <si>
    <t>070808</t>
  </si>
  <si>
    <t>Допомога дітям-сиротам та дітям, позбавленим батьківського піклування, яким виповнюється 18 років</t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</si>
  <si>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</si>
  <si>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</si>
  <si>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080000</t>
  </si>
  <si>
    <t xml:space="preserve">Охорона здоров’я, всього                        </t>
  </si>
  <si>
    <t>090000</t>
  </si>
  <si>
    <t xml:space="preserve">Соціальний захист та соціальне забезпечення, всього </t>
  </si>
  <si>
    <t>Частина чистого прибутку (доходу) державних  або комунальних унітарних підприємств та їх об’єднань, що вилучається до  відповідного бюджету, та дивіденди (доход), нараховані на акції (частки, паї) господарських товариств, у статутних капіталах яких є державна або комунальна  власність</t>
  </si>
  <si>
    <t>Субвенція з державного бюджету  міському бюджету міста Дніпропетровська на завершення будівництва метрополітену у м.Дніпропетровську</t>
  </si>
  <si>
    <t>091300</t>
  </si>
  <si>
    <t xml:space="preserve">    Державна допомога інвалідам</t>
  </si>
  <si>
    <t>100000</t>
  </si>
  <si>
    <t>Житлово-комунальне господарство, всього</t>
  </si>
  <si>
    <t>Житлово-експлуатаційне господарство</t>
  </si>
  <si>
    <t>Капітальний ремонт житлового фонду місцевих органів влади</t>
  </si>
  <si>
    <t>Теплові мережі</t>
  </si>
  <si>
    <t>Водопровідно-каналізаційне господарство</t>
  </si>
  <si>
    <t>Комбінати комунальних підприємств, районні виробничі об'єднання та  інші  підприємства, установи та організації житлово-комунального господарства</t>
  </si>
  <si>
    <t>110000</t>
  </si>
  <si>
    <t xml:space="preserve">  Культура і мистецтво, всього                     </t>
  </si>
  <si>
    <t>120000</t>
  </si>
  <si>
    <t xml:space="preserve"> Засоби масової інформації, всього          </t>
  </si>
  <si>
    <t>130000</t>
  </si>
  <si>
    <t xml:space="preserve"> Фізична культура і спорт, всього          </t>
  </si>
  <si>
    <t>Інші видатки</t>
  </si>
  <si>
    <t>150000</t>
  </si>
  <si>
    <t xml:space="preserve"> Будівництво, всього</t>
  </si>
  <si>
    <t>Субвенція з державного бюджету на часткове відшкодування вартості лікарських засобів для лікування осіб з гіпертонічною хворобою</t>
  </si>
  <si>
    <t>Надання пільгового кредиту членам житлово-будівельних кооперативів</t>
  </si>
  <si>
    <t>Операційні видатки - паспортизація, інвентаризація пам'яток архітектури, премії в галузях архітектури</t>
  </si>
  <si>
    <t>Землеустрій</t>
  </si>
  <si>
    <t>170000</t>
  </si>
  <si>
    <t>Компенсаційні виплати на пільговий проїзд автомобільним транспортом окремим категоріям громадян</t>
  </si>
  <si>
    <t>Інші заходи у сфері автомобільного транспорту</t>
  </si>
  <si>
    <t>Регулювання цін на послуги метрополітену</t>
  </si>
  <si>
    <t xml:space="preserve"> Інші заходи у сфері електротранспорту</t>
  </si>
  <si>
    <t>170703</t>
  </si>
  <si>
    <t>170901</t>
  </si>
  <si>
    <t>Національна програма інформатизації</t>
  </si>
  <si>
    <t>Інші послуги, пов'язані з економічною діяльністю, всього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</si>
</sst>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"/>
    <numFmt numFmtId="179" formatCode="#,##0.000"/>
    <numFmt numFmtId="180" formatCode="#,##0.0"/>
    <numFmt numFmtId="181" formatCode="#,##0.00000"/>
  </numFmts>
  <fonts count="26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 CE"/>
      <family val="0"/>
    </font>
    <font>
      <sz val="10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E"/>
      <family val="0"/>
    </font>
    <font>
      <sz val="14"/>
      <name val="Arial Cyr"/>
      <family val="2"/>
    </font>
    <font>
      <sz val="12"/>
      <name val="Arial"/>
      <family val="2"/>
    </font>
    <font>
      <sz val="10"/>
      <color indexed="9"/>
      <name val="Arial Cyr"/>
      <family val="0"/>
    </font>
    <font>
      <sz val="8"/>
      <name val="Arial Cyr"/>
      <family val="2"/>
    </font>
    <font>
      <b/>
      <sz val="10"/>
      <color indexed="9"/>
      <name val="Arial Cyr"/>
      <family val="0"/>
    </font>
    <font>
      <sz val="14"/>
      <color indexed="8"/>
      <name val="Times New Roman"/>
      <family val="1"/>
    </font>
    <font>
      <b/>
      <sz val="11"/>
      <color indexed="9"/>
      <name val="Arial Cyr"/>
      <family val="0"/>
    </font>
    <font>
      <i/>
      <sz val="10"/>
      <color indexed="9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9" fontId="3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79" fontId="0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9" fontId="1" fillId="0" borderId="1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/>
    </xf>
    <xf numFmtId="179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79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179" fontId="16" fillId="0" borderId="0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18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0" fontId="1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79" fontId="17" fillId="0" borderId="1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1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179" fontId="3" fillId="0" borderId="0" xfId="0" applyNumberFormat="1" applyFont="1" applyAlignment="1">
      <alignment horizontal="center"/>
    </xf>
    <xf numFmtId="180" fontId="1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9" fontId="19" fillId="0" borderId="1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80" fontId="1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2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17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5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172" fontId="1" fillId="0" borderId="1" xfId="0" applyNumberFormat="1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175" fontId="21" fillId="0" borderId="1" xfId="0" applyNumberFormat="1" applyFont="1" applyBorder="1" applyAlignment="1">
      <alignment horizontal="center" vertical="center"/>
    </xf>
    <xf numFmtId="172" fontId="21" fillId="0" borderId="1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5" fontId="0" fillId="0" borderId="1" xfId="0" applyNumberFormat="1" applyFont="1" applyBorder="1" applyAlignment="1">
      <alignment horizontal="right" vertical="center"/>
    </xf>
    <xf numFmtId="175" fontId="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79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180" fontId="0" fillId="0" borderId="1" xfId="0" applyNumberFormat="1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center" vertical="center"/>
    </xf>
    <xf numFmtId="172" fontId="2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80" fontId="23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80" fontId="4" fillId="0" borderId="1" xfId="0" applyNumberFormat="1" applyFont="1" applyBorder="1" applyAlignment="1">
      <alignment horizontal="center" vertical="center"/>
    </xf>
    <xf numFmtId="17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179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5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 quotePrefix="1">
      <alignment horizontal="center" vertical="center"/>
    </xf>
    <xf numFmtId="9" fontId="0" fillId="0" borderId="1" xfId="19" applyFont="1" applyBorder="1" applyAlignment="1">
      <alignment horizontal="justify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9" fontId="0" fillId="0" borderId="1" xfId="19" applyFont="1" applyBorder="1" applyAlignment="1">
      <alignment horizontal="justify" vertical="center" wrapText="1"/>
    </xf>
    <xf numFmtId="9" fontId="0" fillId="0" borderId="1" xfId="19" applyFont="1" applyBorder="1" applyAlignment="1">
      <alignment vertical="center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180" fontId="0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172" fontId="1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/>
    </xf>
    <xf numFmtId="9" fontId="0" fillId="0" borderId="1" xfId="19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9" fontId="1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/>
    </xf>
    <xf numFmtId="172" fontId="10" fillId="0" borderId="1" xfId="0" applyNumberFormat="1" applyFont="1" applyBorder="1" applyAlignment="1">
      <alignment vertical="center"/>
    </xf>
    <xf numFmtId="175" fontId="10" fillId="0" borderId="1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workbookViewId="0" topLeftCell="A95">
      <selection activeCell="A107" sqref="A107:IV107"/>
    </sheetView>
  </sheetViews>
  <sheetFormatPr defaultColWidth="9.00390625" defaultRowHeight="12.75"/>
  <cols>
    <col min="1" max="1" width="10.25390625" style="203" customWidth="1"/>
    <col min="2" max="2" width="58.125" style="2" customWidth="1"/>
    <col min="3" max="3" width="16.125" style="2" customWidth="1"/>
    <col min="4" max="4" width="14.375" style="2" customWidth="1"/>
    <col min="5" max="7" width="14.00390625" style="2" customWidth="1"/>
    <col min="8" max="8" width="16.00390625" style="5" customWidth="1"/>
    <col min="9" max="9" width="13.625" style="5" customWidth="1"/>
    <col min="10" max="10" width="12.125" style="5" customWidth="1"/>
    <col min="11" max="11" width="15.625" style="5" customWidth="1"/>
    <col min="12" max="12" width="15.875" style="5" customWidth="1"/>
    <col min="13" max="13" width="12.875" style="2" customWidth="1"/>
    <col min="14" max="14" width="12.75390625" style="2" bestFit="1" customWidth="1"/>
    <col min="15" max="15" width="14.25390625" style="2" bestFit="1" customWidth="1"/>
    <col min="16" max="16" width="14.875" style="2" customWidth="1"/>
    <col min="17" max="16384" width="9.125" style="2" customWidth="1"/>
  </cols>
  <sheetData>
    <row r="1" ht="12.75">
      <c r="J1" s="2"/>
    </row>
    <row r="2" spans="1:14" ht="16.5" customHeight="1">
      <c r="A2" s="204"/>
      <c r="B2" s="117" t="s">
        <v>21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75"/>
    </row>
    <row r="3" spans="1:13" ht="12.75" customHeight="1">
      <c r="A3" s="20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" ht="12.75">
      <c r="A4" s="203" t="s">
        <v>136</v>
      </c>
      <c r="B4" s="3"/>
    </row>
    <row r="5" spans="3:11" ht="12.75">
      <c r="C5" s="4"/>
      <c r="D5" s="4"/>
      <c r="E5" s="4"/>
      <c r="F5" s="4"/>
      <c r="G5" s="4"/>
      <c r="H5" s="1"/>
      <c r="I5" s="1"/>
      <c r="K5" s="5" t="s">
        <v>107</v>
      </c>
    </row>
    <row r="6" spans="1:13" ht="12.75" customHeight="1">
      <c r="A6" s="206" t="s">
        <v>130</v>
      </c>
      <c r="B6" s="119" t="s">
        <v>131</v>
      </c>
      <c r="C6" s="120" t="s">
        <v>106</v>
      </c>
      <c r="D6" s="120"/>
      <c r="E6" s="120"/>
      <c r="F6" s="120"/>
      <c r="G6" s="120"/>
      <c r="H6" s="120" t="s">
        <v>108</v>
      </c>
      <c r="I6" s="120"/>
      <c r="J6" s="120"/>
      <c r="K6" s="120" t="s">
        <v>121</v>
      </c>
      <c r="L6" s="120"/>
      <c r="M6" s="120"/>
    </row>
    <row r="7" spans="1:13" ht="12.75">
      <c r="A7" s="206"/>
      <c r="B7" s="121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 customHeight="1">
      <c r="A8" s="206"/>
      <c r="B8" s="121"/>
      <c r="C8" s="122" t="s">
        <v>116</v>
      </c>
      <c r="D8" s="122" t="s">
        <v>117</v>
      </c>
      <c r="E8" s="122" t="s">
        <v>118</v>
      </c>
      <c r="F8" s="119" t="s">
        <v>38</v>
      </c>
      <c r="G8" s="119" t="s">
        <v>119</v>
      </c>
      <c r="H8" s="122" t="s">
        <v>116</v>
      </c>
      <c r="I8" s="122" t="s">
        <v>118</v>
      </c>
      <c r="J8" s="119" t="s">
        <v>38</v>
      </c>
      <c r="K8" s="122" t="s">
        <v>116</v>
      </c>
      <c r="L8" s="122" t="s">
        <v>118</v>
      </c>
      <c r="M8" s="119" t="s">
        <v>38</v>
      </c>
    </row>
    <row r="9" spans="1:13" ht="12.75">
      <c r="A9" s="206"/>
      <c r="B9" s="121"/>
      <c r="C9" s="122"/>
      <c r="D9" s="122"/>
      <c r="E9" s="122"/>
      <c r="F9" s="121"/>
      <c r="G9" s="119"/>
      <c r="H9" s="122"/>
      <c r="I9" s="122"/>
      <c r="J9" s="121"/>
      <c r="K9" s="122"/>
      <c r="L9" s="122"/>
      <c r="M9" s="121"/>
    </row>
    <row r="10" spans="1:13" ht="12.75">
      <c r="A10" s="206"/>
      <c r="B10" s="121"/>
      <c r="C10" s="122"/>
      <c r="D10" s="122"/>
      <c r="E10" s="122"/>
      <c r="F10" s="121"/>
      <c r="G10" s="119"/>
      <c r="H10" s="122"/>
      <c r="I10" s="122"/>
      <c r="J10" s="121"/>
      <c r="K10" s="122"/>
      <c r="L10" s="122"/>
      <c r="M10" s="121"/>
    </row>
    <row r="11" spans="1:13" ht="12.75">
      <c r="A11" s="206"/>
      <c r="B11" s="121"/>
      <c r="C11" s="122"/>
      <c r="D11" s="122"/>
      <c r="E11" s="122"/>
      <c r="F11" s="121"/>
      <c r="G11" s="119"/>
      <c r="H11" s="122"/>
      <c r="I11" s="122"/>
      <c r="J11" s="121"/>
      <c r="K11" s="122"/>
      <c r="L11" s="122"/>
      <c r="M11" s="121"/>
    </row>
    <row r="12" spans="1:13" ht="12.75">
      <c r="A12" s="206"/>
      <c r="B12" s="121"/>
      <c r="C12" s="122"/>
      <c r="D12" s="122"/>
      <c r="E12" s="122"/>
      <c r="F12" s="121"/>
      <c r="G12" s="119"/>
      <c r="H12" s="122"/>
      <c r="I12" s="122"/>
      <c r="J12" s="121"/>
      <c r="K12" s="122"/>
      <c r="L12" s="122"/>
      <c r="M12" s="121"/>
    </row>
    <row r="13" spans="1:13" ht="12.75">
      <c r="A13" s="206"/>
      <c r="B13" s="121"/>
      <c r="C13" s="122"/>
      <c r="D13" s="122"/>
      <c r="E13" s="122"/>
      <c r="F13" s="121"/>
      <c r="G13" s="119"/>
      <c r="H13" s="122"/>
      <c r="I13" s="122"/>
      <c r="J13" s="121"/>
      <c r="K13" s="122"/>
      <c r="L13" s="122"/>
      <c r="M13" s="121"/>
    </row>
    <row r="14" spans="1:13" ht="13.5" customHeight="1">
      <c r="A14" s="206"/>
      <c r="B14" s="121"/>
      <c r="C14" s="122"/>
      <c r="D14" s="122"/>
      <c r="E14" s="122"/>
      <c r="F14" s="121"/>
      <c r="G14" s="119"/>
      <c r="H14" s="122"/>
      <c r="I14" s="122"/>
      <c r="J14" s="121"/>
      <c r="K14" s="122"/>
      <c r="L14" s="122"/>
      <c r="M14" s="121"/>
    </row>
    <row r="15" spans="1:13" ht="12.75">
      <c r="A15" s="207"/>
      <c r="B15" s="123"/>
      <c r="C15" s="124"/>
      <c r="D15" s="124"/>
      <c r="E15" s="125"/>
      <c r="F15" s="125"/>
      <c r="G15" s="125"/>
      <c r="H15" s="124"/>
      <c r="I15" s="124"/>
      <c r="J15" s="124"/>
      <c r="K15" s="125"/>
      <c r="L15" s="125"/>
      <c r="M15" s="123"/>
    </row>
    <row r="16" spans="1:13" ht="15">
      <c r="A16" s="208">
        <v>10000000</v>
      </c>
      <c r="B16" s="127" t="s">
        <v>110</v>
      </c>
      <c r="C16" s="16">
        <v>1191850.22</v>
      </c>
      <c r="D16" s="16">
        <v>283966.7</v>
      </c>
      <c r="E16" s="16">
        <v>258972.421</v>
      </c>
      <c r="F16" s="76">
        <v>21.72860453891597</v>
      </c>
      <c r="G16" s="77">
        <v>91.19816548912249</v>
      </c>
      <c r="H16" s="16">
        <v>305900</v>
      </c>
      <c r="I16" s="16">
        <v>80495.496</v>
      </c>
      <c r="J16" s="128">
        <v>26.31431709709055</v>
      </c>
      <c r="K16" s="16">
        <v>1497750.22</v>
      </c>
      <c r="L16" s="16">
        <v>339467.917</v>
      </c>
      <c r="M16" s="128">
        <v>22.6651889258277</v>
      </c>
    </row>
    <row r="17" spans="1:13" ht="25.5">
      <c r="A17" s="209">
        <v>11000000</v>
      </c>
      <c r="B17" s="138" t="s">
        <v>132</v>
      </c>
      <c r="C17" s="164">
        <v>926521.22</v>
      </c>
      <c r="D17" s="164">
        <v>217486</v>
      </c>
      <c r="E17" s="164">
        <v>194427.537</v>
      </c>
      <c r="F17" s="81">
        <v>20.98468257424261</v>
      </c>
      <c r="G17" s="79">
        <v>89.39772537082847</v>
      </c>
      <c r="H17" s="165"/>
      <c r="I17" s="165"/>
      <c r="J17" s="166"/>
      <c r="K17" s="146">
        <v>926521.22</v>
      </c>
      <c r="L17" s="146">
        <v>194427.537</v>
      </c>
      <c r="M17" s="166">
        <v>20.98468257424261</v>
      </c>
    </row>
    <row r="18" spans="1:13" ht="14.25">
      <c r="A18" s="210"/>
      <c r="B18" s="131" t="s">
        <v>103</v>
      </c>
      <c r="C18" s="107"/>
      <c r="D18" s="107"/>
      <c r="E18" s="107"/>
      <c r="F18" s="167"/>
      <c r="G18" s="79"/>
      <c r="H18" s="107"/>
      <c r="I18" s="107"/>
      <c r="J18" s="168"/>
      <c r="K18" s="169"/>
      <c r="L18" s="169"/>
      <c r="M18" s="168"/>
    </row>
    <row r="19" spans="1:13" ht="12.75">
      <c r="A19" s="210">
        <v>11010000</v>
      </c>
      <c r="B19" s="170" t="s">
        <v>48</v>
      </c>
      <c r="C19" s="171">
        <v>888441.22</v>
      </c>
      <c r="D19" s="171">
        <v>201507.3</v>
      </c>
      <c r="E19" s="171">
        <v>181455.659</v>
      </c>
      <c r="F19" s="172">
        <v>20.424047749608018</v>
      </c>
      <c r="G19" s="173">
        <v>90.04917390089591</v>
      </c>
      <c r="H19" s="171"/>
      <c r="I19" s="171"/>
      <c r="J19" s="174"/>
      <c r="K19" s="171">
        <v>888441.22</v>
      </c>
      <c r="L19" s="171">
        <v>181455.659</v>
      </c>
      <c r="M19" s="174">
        <v>20.424047749608018</v>
      </c>
    </row>
    <row r="20" spans="1:13" ht="12.75">
      <c r="A20" s="210">
        <v>11020000</v>
      </c>
      <c r="B20" s="170" t="s">
        <v>111</v>
      </c>
      <c r="C20" s="171">
        <v>38080</v>
      </c>
      <c r="D20" s="171">
        <v>15978.7</v>
      </c>
      <c r="E20" s="171">
        <v>12971.878</v>
      </c>
      <c r="F20" s="172">
        <v>34.06480567226891</v>
      </c>
      <c r="G20" s="173">
        <v>81.18231145212064</v>
      </c>
      <c r="H20" s="171"/>
      <c r="I20" s="171"/>
      <c r="J20" s="174"/>
      <c r="K20" s="171">
        <v>38080</v>
      </c>
      <c r="L20" s="171">
        <v>12971.878</v>
      </c>
      <c r="M20" s="174">
        <v>34.06480567226891</v>
      </c>
    </row>
    <row r="21" spans="1:13" ht="12.75">
      <c r="A21" s="208">
        <v>12000000</v>
      </c>
      <c r="B21" s="175" t="s">
        <v>104</v>
      </c>
      <c r="C21" s="146"/>
      <c r="D21" s="146"/>
      <c r="E21" s="146"/>
      <c r="F21" s="176"/>
      <c r="G21" s="176"/>
      <c r="H21" s="146">
        <v>6700</v>
      </c>
      <c r="I21" s="146">
        <v>679.2369999999999</v>
      </c>
      <c r="J21" s="166">
        <v>10.137865671641789</v>
      </c>
      <c r="K21" s="146">
        <v>6700</v>
      </c>
      <c r="L21" s="146">
        <v>679.2369999999999</v>
      </c>
      <c r="M21" s="166">
        <v>10.137865671641789</v>
      </c>
    </row>
    <row r="22" spans="1:13" ht="14.25">
      <c r="A22" s="210"/>
      <c r="B22" s="131" t="s">
        <v>103</v>
      </c>
      <c r="C22" s="107"/>
      <c r="D22" s="107"/>
      <c r="E22" s="107"/>
      <c r="F22" s="167"/>
      <c r="G22" s="167"/>
      <c r="H22" s="107"/>
      <c r="I22" s="107"/>
      <c r="J22" s="168"/>
      <c r="K22" s="169"/>
      <c r="L22" s="171"/>
      <c r="M22" s="168"/>
    </row>
    <row r="23" spans="1:13" ht="25.5">
      <c r="A23" s="210">
        <v>12020000</v>
      </c>
      <c r="B23" s="170" t="s">
        <v>133</v>
      </c>
      <c r="C23" s="171"/>
      <c r="D23" s="171"/>
      <c r="E23" s="171"/>
      <c r="F23" s="176"/>
      <c r="G23" s="176"/>
      <c r="H23" s="171"/>
      <c r="I23" s="171">
        <v>4.117</v>
      </c>
      <c r="J23" s="174"/>
      <c r="K23" s="177"/>
      <c r="L23" s="171">
        <v>4.117</v>
      </c>
      <c r="M23" s="178"/>
    </row>
    <row r="24" spans="1:13" ht="12.75">
      <c r="A24" s="210">
        <v>12030000</v>
      </c>
      <c r="B24" s="170" t="s">
        <v>60</v>
      </c>
      <c r="C24" s="171"/>
      <c r="D24" s="171"/>
      <c r="E24" s="171"/>
      <c r="F24" s="172"/>
      <c r="G24" s="172"/>
      <c r="H24" s="171">
        <v>6700</v>
      </c>
      <c r="I24" s="171">
        <v>675.12</v>
      </c>
      <c r="J24" s="174">
        <v>10.076417910447761</v>
      </c>
      <c r="K24" s="171">
        <v>6700</v>
      </c>
      <c r="L24" s="171">
        <v>675.12</v>
      </c>
      <c r="M24" s="174">
        <v>10.076417910447761</v>
      </c>
    </row>
    <row r="25" spans="1:13" ht="25.5">
      <c r="A25" s="208">
        <v>13000000</v>
      </c>
      <c r="B25" s="175" t="s">
        <v>66</v>
      </c>
      <c r="C25" s="146">
        <v>262965</v>
      </c>
      <c r="D25" s="146">
        <v>65886</v>
      </c>
      <c r="E25" s="146">
        <v>63972.816999999995</v>
      </c>
      <c r="F25" s="176">
        <v>24.32750251934668</v>
      </c>
      <c r="G25" s="176">
        <v>97.09622226269616</v>
      </c>
      <c r="H25" s="146"/>
      <c r="I25" s="146"/>
      <c r="J25" s="166"/>
      <c r="K25" s="146">
        <v>262965</v>
      </c>
      <c r="L25" s="146">
        <v>63972.816999999995</v>
      </c>
      <c r="M25" s="166">
        <v>24.32750251934668</v>
      </c>
    </row>
    <row r="26" spans="1:13" ht="14.25">
      <c r="A26" s="210"/>
      <c r="B26" s="131" t="s">
        <v>103</v>
      </c>
      <c r="C26" s="107"/>
      <c r="D26" s="107"/>
      <c r="E26" s="107"/>
      <c r="F26" s="167"/>
      <c r="G26" s="176"/>
      <c r="H26" s="107"/>
      <c r="I26" s="107"/>
      <c r="J26" s="168"/>
      <c r="K26" s="18"/>
      <c r="L26" s="18"/>
      <c r="M26" s="134"/>
    </row>
    <row r="27" spans="1:13" ht="14.25">
      <c r="A27" s="210">
        <v>13010000</v>
      </c>
      <c r="B27" s="179" t="s">
        <v>80</v>
      </c>
      <c r="C27" s="107"/>
      <c r="D27" s="107"/>
      <c r="E27" s="107"/>
      <c r="F27" s="167"/>
      <c r="G27" s="176"/>
      <c r="H27" s="107"/>
      <c r="I27" s="107"/>
      <c r="J27" s="168"/>
      <c r="K27" s="171"/>
      <c r="L27" s="171"/>
      <c r="M27" s="178"/>
    </row>
    <row r="28" spans="1:13" ht="14.25">
      <c r="A28" s="210">
        <v>13020000</v>
      </c>
      <c r="B28" s="170" t="s">
        <v>49</v>
      </c>
      <c r="C28" s="171"/>
      <c r="D28" s="171"/>
      <c r="E28" s="171"/>
      <c r="F28" s="180"/>
      <c r="G28" s="172"/>
      <c r="H28" s="171"/>
      <c r="I28" s="171"/>
      <c r="J28" s="174"/>
      <c r="K28" s="171"/>
      <c r="L28" s="171"/>
      <c r="M28" s="178"/>
    </row>
    <row r="29" spans="1:13" ht="12.75">
      <c r="A29" s="210">
        <v>13030000</v>
      </c>
      <c r="B29" s="170" t="s">
        <v>76</v>
      </c>
      <c r="C29" s="171">
        <v>95</v>
      </c>
      <c r="D29" s="171">
        <v>25</v>
      </c>
      <c r="E29" s="171">
        <v>25.714</v>
      </c>
      <c r="F29" s="172">
        <v>27.067368421052628</v>
      </c>
      <c r="G29" s="172">
        <v>102.856</v>
      </c>
      <c r="H29" s="171"/>
      <c r="I29" s="171"/>
      <c r="J29" s="174"/>
      <c r="K29" s="171">
        <v>95</v>
      </c>
      <c r="L29" s="171">
        <v>25.714</v>
      </c>
      <c r="M29" s="174">
        <v>27.067368421052628</v>
      </c>
    </row>
    <row r="30" spans="1:13" ht="12.75">
      <c r="A30" s="210">
        <v>13050000</v>
      </c>
      <c r="B30" s="170" t="s">
        <v>97</v>
      </c>
      <c r="C30" s="171">
        <v>262870</v>
      </c>
      <c r="D30" s="171">
        <v>65861</v>
      </c>
      <c r="E30" s="171">
        <v>63947.102999999996</v>
      </c>
      <c r="F30" s="172">
        <v>24.326512344504884</v>
      </c>
      <c r="G30" s="172">
        <v>97.09403592414326</v>
      </c>
      <c r="H30" s="171"/>
      <c r="I30" s="171"/>
      <c r="J30" s="174"/>
      <c r="K30" s="171">
        <v>262870</v>
      </c>
      <c r="L30" s="171">
        <v>63947.102999999996</v>
      </c>
      <c r="M30" s="174">
        <v>24.326512344504884</v>
      </c>
    </row>
    <row r="31" spans="1:13" ht="12.75">
      <c r="A31" s="211">
        <v>18000000</v>
      </c>
      <c r="B31" s="182" t="s">
        <v>98</v>
      </c>
      <c r="C31" s="146">
        <v>2364</v>
      </c>
      <c r="D31" s="146">
        <v>594.7</v>
      </c>
      <c r="E31" s="146">
        <v>572.211</v>
      </c>
      <c r="F31" s="176">
        <v>24.20520304568528</v>
      </c>
      <c r="G31" s="176">
        <v>96.21842946023204</v>
      </c>
      <c r="H31" s="146">
        <v>271400</v>
      </c>
      <c r="I31" s="146">
        <v>73029.353</v>
      </c>
      <c r="J31" s="166">
        <v>26.908383566691228</v>
      </c>
      <c r="K31" s="146">
        <v>273764</v>
      </c>
      <c r="L31" s="146">
        <v>73601.564</v>
      </c>
      <c r="M31" s="166">
        <v>26.885041130316623</v>
      </c>
    </row>
    <row r="32" spans="1:13" ht="12.75">
      <c r="A32" s="212">
        <v>18010000</v>
      </c>
      <c r="B32" s="183" t="s">
        <v>52</v>
      </c>
      <c r="C32" s="146"/>
      <c r="D32" s="146"/>
      <c r="E32" s="146"/>
      <c r="F32" s="176"/>
      <c r="G32" s="176"/>
      <c r="H32" s="171">
        <v>805</v>
      </c>
      <c r="I32" s="171">
        <v>34.193</v>
      </c>
      <c r="J32" s="174">
        <v>4.247577639751553</v>
      </c>
      <c r="K32" s="171">
        <v>805</v>
      </c>
      <c r="L32" s="171">
        <v>34.193</v>
      </c>
      <c r="M32" s="174">
        <v>4.247577639751553</v>
      </c>
    </row>
    <row r="33" spans="1:13" ht="12.75">
      <c r="A33" s="212">
        <v>18030000</v>
      </c>
      <c r="B33" s="183" t="s">
        <v>67</v>
      </c>
      <c r="C33" s="171">
        <v>24</v>
      </c>
      <c r="D33" s="171">
        <v>7</v>
      </c>
      <c r="E33" s="171">
        <v>5.102</v>
      </c>
      <c r="F33" s="176">
        <v>21.258333333333333</v>
      </c>
      <c r="G33" s="176">
        <v>72.88571428571429</v>
      </c>
      <c r="H33" s="171"/>
      <c r="I33" s="171"/>
      <c r="J33" s="174"/>
      <c r="K33" s="171">
        <v>24</v>
      </c>
      <c r="L33" s="171">
        <v>5.102</v>
      </c>
      <c r="M33" s="174">
        <v>21.258333333333333</v>
      </c>
    </row>
    <row r="34" spans="1:13" ht="12.75">
      <c r="A34" s="213">
        <v>18040000</v>
      </c>
      <c r="B34" s="183" t="s">
        <v>68</v>
      </c>
      <c r="C34" s="171">
        <v>2340</v>
      </c>
      <c r="D34" s="171">
        <v>587.7</v>
      </c>
      <c r="E34" s="171">
        <v>567.109</v>
      </c>
      <c r="F34" s="172">
        <v>24.23542735042735</v>
      </c>
      <c r="G34" s="172">
        <v>96.49634167092054</v>
      </c>
      <c r="H34" s="171">
        <v>795</v>
      </c>
      <c r="I34" s="171">
        <v>199.89</v>
      </c>
      <c r="J34" s="174">
        <v>25.143396226415092</v>
      </c>
      <c r="K34" s="171">
        <v>3135</v>
      </c>
      <c r="L34" s="171">
        <v>766.999</v>
      </c>
      <c r="M34" s="174">
        <v>24.46567783094099</v>
      </c>
    </row>
    <row r="35" spans="1:13" ht="12.75">
      <c r="A35" s="213">
        <v>18050000</v>
      </c>
      <c r="B35" s="184" t="s">
        <v>69</v>
      </c>
      <c r="C35" s="171"/>
      <c r="D35" s="171"/>
      <c r="E35" s="171"/>
      <c r="F35" s="176"/>
      <c r="G35" s="172"/>
      <c r="H35" s="171">
        <v>269800</v>
      </c>
      <c r="I35" s="171">
        <v>72795.27</v>
      </c>
      <c r="J35" s="174">
        <v>26.981197183098594</v>
      </c>
      <c r="K35" s="171">
        <v>269800</v>
      </c>
      <c r="L35" s="171">
        <v>72795.27</v>
      </c>
      <c r="M35" s="174">
        <v>26.981197183098594</v>
      </c>
    </row>
    <row r="36" spans="1:13" ht="12.75">
      <c r="A36" s="209">
        <v>19000000</v>
      </c>
      <c r="B36" s="182" t="s">
        <v>70</v>
      </c>
      <c r="C36" s="146"/>
      <c r="D36" s="146"/>
      <c r="E36" s="146"/>
      <c r="F36" s="176"/>
      <c r="G36" s="176"/>
      <c r="H36" s="146">
        <v>27800</v>
      </c>
      <c r="I36" s="146">
        <v>6786.906</v>
      </c>
      <c r="J36" s="166">
        <v>24.4133309352518</v>
      </c>
      <c r="K36" s="146">
        <v>27800</v>
      </c>
      <c r="L36" s="146">
        <v>6786.906</v>
      </c>
      <c r="M36" s="166">
        <v>24.4133309352518</v>
      </c>
    </row>
    <row r="37" spans="1:13" ht="12.75">
      <c r="A37" s="213">
        <v>19010000</v>
      </c>
      <c r="B37" s="184" t="s">
        <v>71</v>
      </c>
      <c r="C37" s="171"/>
      <c r="D37" s="171"/>
      <c r="E37" s="171"/>
      <c r="F37" s="176"/>
      <c r="G37" s="176"/>
      <c r="H37" s="171">
        <v>27800</v>
      </c>
      <c r="I37" s="171">
        <v>6782.3369999999995</v>
      </c>
      <c r="J37" s="174">
        <v>24.396895683453234</v>
      </c>
      <c r="K37" s="171">
        <v>27800</v>
      </c>
      <c r="L37" s="171">
        <v>6782.3369999999995</v>
      </c>
      <c r="M37" s="174">
        <v>24.396895683453234</v>
      </c>
    </row>
    <row r="38" spans="1:13" ht="24.75" customHeight="1">
      <c r="A38" s="213">
        <v>19050000</v>
      </c>
      <c r="B38" s="184" t="s">
        <v>72</v>
      </c>
      <c r="C38" s="171"/>
      <c r="D38" s="171"/>
      <c r="E38" s="171"/>
      <c r="F38" s="176"/>
      <c r="G38" s="176"/>
      <c r="H38" s="171"/>
      <c r="I38" s="171">
        <v>4.569</v>
      </c>
      <c r="J38" s="174"/>
      <c r="K38" s="177"/>
      <c r="L38" s="171">
        <v>4.569</v>
      </c>
      <c r="M38" s="178"/>
    </row>
    <row r="39" spans="1:13" ht="15">
      <c r="A39" s="208">
        <v>20000000</v>
      </c>
      <c r="B39" s="144" t="s">
        <v>112</v>
      </c>
      <c r="C39" s="16">
        <v>15336.2</v>
      </c>
      <c r="D39" s="16">
        <v>4847.7</v>
      </c>
      <c r="E39" s="16">
        <v>4903.34</v>
      </c>
      <c r="F39" s="77">
        <v>31.972326912794564</v>
      </c>
      <c r="G39" s="82">
        <v>101.1477607937785</v>
      </c>
      <c r="H39" s="16">
        <v>37228.386</v>
      </c>
      <c r="I39" s="16">
        <v>10659.362000000001</v>
      </c>
      <c r="J39" s="128">
        <v>28.632350593979556</v>
      </c>
      <c r="K39" s="16">
        <v>52564.585999999996</v>
      </c>
      <c r="L39" s="16">
        <v>15562.702000000001</v>
      </c>
      <c r="M39" s="128">
        <v>29.60681931367252</v>
      </c>
    </row>
    <row r="40" spans="1:13" ht="14.25">
      <c r="A40" s="208"/>
      <c r="B40" s="143" t="s">
        <v>102</v>
      </c>
      <c r="C40" s="20"/>
      <c r="D40" s="20"/>
      <c r="E40" s="20"/>
      <c r="F40" s="185"/>
      <c r="G40" s="185"/>
      <c r="H40" s="146"/>
      <c r="I40" s="146"/>
      <c r="J40" s="166"/>
      <c r="K40" s="186"/>
      <c r="L40" s="186"/>
      <c r="M40" s="166"/>
    </row>
    <row r="41" spans="1:13" ht="26.25" customHeight="1">
      <c r="A41" s="208">
        <v>21000000</v>
      </c>
      <c r="B41" s="187" t="s">
        <v>113</v>
      </c>
      <c r="C41" s="146">
        <v>4090.2</v>
      </c>
      <c r="D41" s="146">
        <v>917.2</v>
      </c>
      <c r="E41" s="146">
        <v>485.726</v>
      </c>
      <c r="F41" s="185">
        <v>11.875360618062688</v>
      </c>
      <c r="G41" s="176">
        <v>52.957479284779765</v>
      </c>
      <c r="H41" s="146">
        <v>11</v>
      </c>
      <c r="I41" s="146"/>
      <c r="J41" s="166"/>
      <c r="K41" s="146">
        <v>4101.2</v>
      </c>
      <c r="L41" s="146">
        <v>485.726</v>
      </c>
      <c r="M41" s="166">
        <v>11.843509216814592</v>
      </c>
    </row>
    <row r="42" spans="1:13" ht="14.25">
      <c r="A42" s="210"/>
      <c r="B42" s="181" t="s">
        <v>103</v>
      </c>
      <c r="C42" s="171"/>
      <c r="D42" s="171"/>
      <c r="E42" s="171"/>
      <c r="F42" s="185"/>
      <c r="G42" s="176"/>
      <c r="H42" s="171"/>
      <c r="I42" s="171"/>
      <c r="J42" s="166"/>
      <c r="K42" s="186"/>
      <c r="L42" s="186"/>
      <c r="M42" s="166"/>
    </row>
    <row r="43" spans="1:13" ht="76.5">
      <c r="A43" s="210">
        <v>21010000</v>
      </c>
      <c r="B43" s="188" t="s">
        <v>161</v>
      </c>
      <c r="C43" s="171">
        <v>3400</v>
      </c>
      <c r="D43" s="171">
        <v>801.2</v>
      </c>
      <c r="E43" s="171">
        <v>420.303</v>
      </c>
      <c r="F43" s="172">
        <v>12.36185294117647</v>
      </c>
      <c r="G43" s="172">
        <v>52.459186220669</v>
      </c>
      <c r="H43" s="171">
        <v>11</v>
      </c>
      <c r="I43" s="171"/>
      <c r="J43" s="174"/>
      <c r="K43" s="171">
        <v>3411</v>
      </c>
      <c r="L43" s="171">
        <v>420.303</v>
      </c>
      <c r="M43" s="174">
        <v>12.321987686895339</v>
      </c>
    </row>
    <row r="44" spans="1:13" ht="12.75">
      <c r="A44" s="210">
        <v>21080000</v>
      </c>
      <c r="B44" s="189" t="s">
        <v>109</v>
      </c>
      <c r="C44" s="171">
        <v>690.2</v>
      </c>
      <c r="D44" s="171">
        <v>116</v>
      </c>
      <c r="E44" s="171">
        <v>65.423</v>
      </c>
      <c r="F44" s="172">
        <v>9.478846711098232</v>
      </c>
      <c r="G44" s="172">
        <v>56.39913793103448</v>
      </c>
      <c r="H44" s="171"/>
      <c r="I44" s="171"/>
      <c r="J44" s="174"/>
      <c r="K44" s="171">
        <v>690.2</v>
      </c>
      <c r="L44" s="171">
        <v>65.423</v>
      </c>
      <c r="M44" s="174">
        <v>9.478846711098232</v>
      </c>
    </row>
    <row r="45" spans="1:15" ht="25.5">
      <c r="A45" s="208">
        <v>22000000</v>
      </c>
      <c r="B45" s="190" t="s">
        <v>73</v>
      </c>
      <c r="C45" s="191">
        <v>8870</v>
      </c>
      <c r="D45" s="191">
        <v>2210</v>
      </c>
      <c r="E45" s="191">
        <v>2458.76</v>
      </c>
      <c r="F45" s="192">
        <v>27.719954904171367</v>
      </c>
      <c r="G45" s="192">
        <v>111.25610859728508</v>
      </c>
      <c r="H45" s="191"/>
      <c r="I45" s="191"/>
      <c r="J45" s="193"/>
      <c r="K45" s="191">
        <v>8870</v>
      </c>
      <c r="L45" s="191">
        <v>2458.76</v>
      </c>
      <c r="M45" s="193">
        <v>27.719954904171367</v>
      </c>
      <c r="N45" s="62"/>
      <c r="O45" s="62"/>
    </row>
    <row r="46" spans="1:15" ht="12.75">
      <c r="A46" s="208">
        <v>24000000</v>
      </c>
      <c r="B46" s="187" t="s">
        <v>105</v>
      </c>
      <c r="C46" s="146">
        <v>2376</v>
      </c>
      <c r="D46" s="146">
        <v>1720.5</v>
      </c>
      <c r="E46" s="146">
        <v>1958.8540000000003</v>
      </c>
      <c r="F46" s="176">
        <v>82.44335016835018</v>
      </c>
      <c r="G46" s="176">
        <v>113.85376344086022</v>
      </c>
      <c r="H46" s="146">
        <v>11744.7</v>
      </c>
      <c r="I46" s="146">
        <v>2730.719</v>
      </c>
      <c r="J46" s="166">
        <v>23.250649229013938</v>
      </c>
      <c r="K46" s="146">
        <v>14120.7</v>
      </c>
      <c r="L46" s="146">
        <v>4689.573</v>
      </c>
      <c r="M46" s="166">
        <v>33.21062695192165</v>
      </c>
      <c r="N46" s="62"/>
      <c r="O46" s="62"/>
    </row>
    <row r="47" spans="1:15" ht="12.75">
      <c r="A47" s="210"/>
      <c r="B47" s="181" t="s">
        <v>103</v>
      </c>
      <c r="C47" s="171"/>
      <c r="D47" s="171"/>
      <c r="E47" s="171"/>
      <c r="F47" s="176"/>
      <c r="G47" s="176"/>
      <c r="H47" s="171"/>
      <c r="I47" s="171"/>
      <c r="J47" s="166"/>
      <c r="K47" s="186"/>
      <c r="L47" s="186"/>
      <c r="M47" s="166"/>
      <c r="N47" s="62"/>
      <c r="O47" s="62"/>
    </row>
    <row r="48" spans="1:15" ht="45.75" customHeight="1">
      <c r="A48" s="210">
        <v>24030000</v>
      </c>
      <c r="B48" s="189" t="s">
        <v>134</v>
      </c>
      <c r="C48" s="171">
        <v>6</v>
      </c>
      <c r="D48" s="171"/>
      <c r="E48" s="171">
        <v>1.525</v>
      </c>
      <c r="F48" s="172">
        <v>25.416666666666664</v>
      </c>
      <c r="G48" s="172"/>
      <c r="H48" s="171"/>
      <c r="I48" s="171"/>
      <c r="J48" s="174"/>
      <c r="K48" s="171">
        <v>6</v>
      </c>
      <c r="L48" s="171">
        <v>1.525</v>
      </c>
      <c r="M48" s="174">
        <v>25.416666666666664</v>
      </c>
      <c r="N48" s="62"/>
      <c r="O48" s="62"/>
    </row>
    <row r="49" spans="1:15" s="10" customFormat="1" ht="12.75">
      <c r="A49" s="210">
        <v>24060000</v>
      </c>
      <c r="B49" s="189" t="s">
        <v>99</v>
      </c>
      <c r="C49" s="171">
        <v>2370</v>
      </c>
      <c r="D49" s="171">
        <v>1720.5</v>
      </c>
      <c r="E49" s="171">
        <v>1957.3290000000002</v>
      </c>
      <c r="F49" s="172">
        <v>82.58772151898735</v>
      </c>
      <c r="G49" s="172">
        <v>113.76512641673932</v>
      </c>
      <c r="H49" s="171">
        <v>735</v>
      </c>
      <c r="I49" s="171">
        <v>160.339</v>
      </c>
      <c r="J49" s="174">
        <v>21.81482993197279</v>
      </c>
      <c r="K49" s="171">
        <v>3105</v>
      </c>
      <c r="L49" s="171">
        <v>2117.668</v>
      </c>
      <c r="M49" s="174">
        <v>68.20186795491144</v>
      </c>
      <c r="N49" s="15"/>
      <c r="O49" s="15"/>
    </row>
    <row r="50" spans="1:15" ht="27.75" customHeight="1">
      <c r="A50" s="210">
        <v>24110000</v>
      </c>
      <c r="B50" s="189" t="s">
        <v>51</v>
      </c>
      <c r="C50" s="146"/>
      <c r="D50" s="146"/>
      <c r="E50" s="146"/>
      <c r="F50" s="176"/>
      <c r="G50" s="176"/>
      <c r="H50" s="171">
        <v>9.7</v>
      </c>
      <c r="I50" s="171">
        <v>4.502</v>
      </c>
      <c r="J50" s="174">
        <v>46.41237113402062</v>
      </c>
      <c r="K50" s="171">
        <v>9.7</v>
      </c>
      <c r="L50" s="171">
        <v>4.502</v>
      </c>
      <c r="M50" s="174">
        <v>46.41237113402062</v>
      </c>
      <c r="N50" s="62"/>
      <c r="O50" s="62"/>
    </row>
    <row r="51" spans="1:15" ht="27.75" customHeight="1">
      <c r="A51" s="210">
        <v>24170000</v>
      </c>
      <c r="B51" s="189" t="s">
        <v>53</v>
      </c>
      <c r="C51" s="146"/>
      <c r="D51" s="146"/>
      <c r="E51" s="146"/>
      <c r="F51" s="176"/>
      <c r="G51" s="176"/>
      <c r="H51" s="171">
        <v>11000</v>
      </c>
      <c r="I51" s="171">
        <v>2565.878</v>
      </c>
      <c r="J51" s="174">
        <v>23.326163636363635</v>
      </c>
      <c r="K51" s="171">
        <v>11000</v>
      </c>
      <c r="L51" s="171">
        <v>2565.878</v>
      </c>
      <c r="M51" s="174">
        <v>23.326163636363635</v>
      </c>
      <c r="N51" s="62"/>
      <c r="O51" s="62"/>
    </row>
    <row r="52" spans="1:15" ht="12.75">
      <c r="A52" s="208">
        <v>25000000</v>
      </c>
      <c r="B52" s="187" t="s">
        <v>100</v>
      </c>
      <c r="C52" s="146"/>
      <c r="D52" s="146"/>
      <c r="E52" s="146"/>
      <c r="F52" s="176"/>
      <c r="G52" s="176"/>
      <c r="H52" s="146">
        <v>25472.686</v>
      </c>
      <c r="I52" s="146">
        <v>7928.643</v>
      </c>
      <c r="J52" s="166">
        <v>31.12605792730299</v>
      </c>
      <c r="K52" s="171">
        <v>25472.686</v>
      </c>
      <c r="L52" s="171">
        <v>7928.643</v>
      </c>
      <c r="M52" s="174">
        <v>31.12605792730299</v>
      </c>
      <c r="N52" s="62"/>
      <c r="O52" s="62"/>
    </row>
    <row r="53" spans="1:13" ht="15">
      <c r="A53" s="208">
        <v>30000000</v>
      </c>
      <c r="B53" s="144" t="s">
        <v>122</v>
      </c>
      <c r="C53" s="16"/>
      <c r="D53" s="16"/>
      <c r="E53" s="16"/>
      <c r="F53" s="81"/>
      <c r="G53" s="77"/>
      <c r="H53" s="16">
        <v>19000.8</v>
      </c>
      <c r="I53" s="16">
        <v>428.839</v>
      </c>
      <c r="J53" s="128">
        <v>2.2569523388488903</v>
      </c>
      <c r="K53" s="16">
        <v>19000.8</v>
      </c>
      <c r="L53" s="16">
        <v>428.839</v>
      </c>
      <c r="M53" s="128">
        <v>2.2569523388488903</v>
      </c>
    </row>
    <row r="54" spans="1:13" ht="14.25">
      <c r="A54" s="208"/>
      <c r="B54" s="181" t="s">
        <v>102</v>
      </c>
      <c r="C54" s="194"/>
      <c r="D54" s="194"/>
      <c r="E54" s="194"/>
      <c r="F54" s="185"/>
      <c r="G54" s="185"/>
      <c r="H54" s="194"/>
      <c r="I54" s="194"/>
      <c r="J54" s="195"/>
      <c r="K54" s="196"/>
      <c r="L54" s="196"/>
      <c r="M54" s="195"/>
    </row>
    <row r="55" spans="1:13" ht="12.75">
      <c r="A55" s="210">
        <v>31000000</v>
      </c>
      <c r="B55" s="189" t="s">
        <v>123</v>
      </c>
      <c r="C55" s="171"/>
      <c r="D55" s="171"/>
      <c r="E55" s="171"/>
      <c r="F55" s="176"/>
      <c r="G55" s="176"/>
      <c r="H55" s="171">
        <v>4113.6</v>
      </c>
      <c r="I55" s="171">
        <v>12.579</v>
      </c>
      <c r="J55" s="174">
        <v>0.30579054842473746</v>
      </c>
      <c r="K55" s="171">
        <v>4113.6</v>
      </c>
      <c r="L55" s="171">
        <v>12.579</v>
      </c>
      <c r="M55" s="174">
        <v>0.30579054842473746</v>
      </c>
    </row>
    <row r="56" spans="1:13" s="25" customFormat="1" ht="15">
      <c r="A56" s="208">
        <v>500000000</v>
      </c>
      <c r="B56" s="200" t="s">
        <v>124</v>
      </c>
      <c r="C56" s="201"/>
      <c r="D56" s="201"/>
      <c r="E56" s="201"/>
      <c r="F56" s="82"/>
      <c r="G56" s="82"/>
      <c r="H56" s="201">
        <v>3124.8</v>
      </c>
      <c r="I56" s="201">
        <v>1208.764</v>
      </c>
      <c r="J56" s="202">
        <v>38.68292370711725</v>
      </c>
      <c r="K56" s="201">
        <v>3124.8</v>
      </c>
      <c r="L56" s="201">
        <v>1208.764</v>
      </c>
      <c r="M56" s="202">
        <v>38.68292370711725</v>
      </c>
    </row>
    <row r="57" spans="1:13" ht="14.25">
      <c r="A57" s="214"/>
      <c r="B57" s="181" t="s">
        <v>102</v>
      </c>
      <c r="C57" s="146"/>
      <c r="D57" s="146"/>
      <c r="E57" s="146"/>
      <c r="F57" s="185"/>
      <c r="G57" s="185"/>
      <c r="H57" s="146"/>
      <c r="I57" s="146"/>
      <c r="J57" s="166"/>
      <c r="K57" s="186"/>
      <c r="L57" s="186"/>
      <c r="M57" s="166"/>
    </row>
    <row r="58" spans="1:16" ht="17.25" customHeight="1" hidden="1">
      <c r="A58" s="210">
        <v>50080000</v>
      </c>
      <c r="B58" s="197" t="s">
        <v>101</v>
      </c>
      <c r="C58" s="171"/>
      <c r="D58" s="171"/>
      <c r="E58" s="171"/>
      <c r="F58" s="176"/>
      <c r="G58" s="176"/>
      <c r="H58" s="171"/>
      <c r="I58" s="171"/>
      <c r="J58" s="174"/>
      <c r="K58" s="177">
        <v>0</v>
      </c>
      <c r="L58" s="177">
        <v>0</v>
      </c>
      <c r="M58" s="178" t="e">
        <v>#DIV/0!</v>
      </c>
      <c r="N58" s="62"/>
      <c r="O58" s="62"/>
      <c r="P58" s="62"/>
    </row>
    <row r="59" spans="1:16" ht="25.5" hidden="1">
      <c r="A59" s="208">
        <v>50080100</v>
      </c>
      <c r="B59" s="198" t="s">
        <v>40</v>
      </c>
      <c r="C59" s="191"/>
      <c r="D59" s="191"/>
      <c r="E59" s="191"/>
      <c r="F59" s="192"/>
      <c r="G59" s="192"/>
      <c r="H59" s="191"/>
      <c r="I59" s="191"/>
      <c r="J59" s="193"/>
      <c r="K59" s="87">
        <v>0</v>
      </c>
      <c r="L59" s="87">
        <v>0</v>
      </c>
      <c r="M59" s="137" t="e">
        <v>#DIV/0!</v>
      </c>
      <c r="N59" s="62"/>
      <c r="O59" s="62"/>
      <c r="P59" s="62"/>
    </row>
    <row r="60" spans="1:16" ht="31.5" customHeight="1" hidden="1">
      <c r="A60" s="208">
        <v>50080200</v>
      </c>
      <c r="B60" s="199" t="s">
        <v>41</v>
      </c>
      <c r="C60" s="146"/>
      <c r="D60" s="146"/>
      <c r="E60" s="146"/>
      <c r="F60" s="176"/>
      <c r="G60" s="176"/>
      <c r="H60" s="146"/>
      <c r="I60" s="146"/>
      <c r="J60" s="166"/>
      <c r="K60" s="87">
        <v>0</v>
      </c>
      <c r="L60" s="87">
        <v>0</v>
      </c>
      <c r="M60" s="137" t="e">
        <v>#DIV/0!</v>
      </c>
      <c r="N60" s="62"/>
      <c r="O60" s="62"/>
      <c r="P60" s="62"/>
    </row>
    <row r="61" spans="1:16" ht="33" customHeight="1" hidden="1">
      <c r="A61" s="208">
        <v>50080300</v>
      </c>
      <c r="B61" s="199" t="s">
        <v>42</v>
      </c>
      <c r="C61" s="146"/>
      <c r="D61" s="146"/>
      <c r="E61" s="146"/>
      <c r="F61" s="176"/>
      <c r="G61" s="176"/>
      <c r="H61" s="146"/>
      <c r="I61" s="146"/>
      <c r="J61" s="166"/>
      <c r="K61" s="87">
        <v>0</v>
      </c>
      <c r="L61" s="87">
        <v>0</v>
      </c>
      <c r="M61" s="137" t="e">
        <v>#DIV/0!</v>
      </c>
      <c r="N61" s="62"/>
      <c r="O61" s="62"/>
      <c r="P61" s="62"/>
    </row>
    <row r="62" spans="1:16" ht="25.5">
      <c r="A62" s="210">
        <v>50110000</v>
      </c>
      <c r="B62" s="189" t="s">
        <v>24</v>
      </c>
      <c r="C62" s="171"/>
      <c r="D62" s="171"/>
      <c r="E62" s="171"/>
      <c r="F62" s="176"/>
      <c r="G62" s="176"/>
      <c r="H62" s="171">
        <v>3124.8</v>
      </c>
      <c r="I62" s="171">
        <v>1208.764</v>
      </c>
      <c r="J62" s="174">
        <v>38.68292370711725</v>
      </c>
      <c r="K62" s="171">
        <v>3124.8</v>
      </c>
      <c r="L62" s="171">
        <v>1208.764</v>
      </c>
      <c r="M62" s="174">
        <v>38.68292370711725</v>
      </c>
      <c r="N62" s="62"/>
      <c r="O62" s="62"/>
      <c r="P62" s="62"/>
    </row>
    <row r="63" spans="1:13" ht="15">
      <c r="A63" s="208"/>
      <c r="B63" s="140"/>
      <c r="C63" s="18"/>
      <c r="D63" s="18"/>
      <c r="E63" s="18"/>
      <c r="F63" s="77"/>
      <c r="G63" s="77"/>
      <c r="H63" s="18"/>
      <c r="I63" s="18"/>
      <c r="J63" s="134"/>
      <c r="K63" s="145"/>
      <c r="L63" s="145"/>
      <c r="M63" s="134"/>
    </row>
    <row r="64" spans="1:15" ht="30">
      <c r="A64" s="208"/>
      <c r="B64" s="144" t="s">
        <v>43</v>
      </c>
      <c r="C64" s="16">
        <v>1207186.42</v>
      </c>
      <c r="D64" s="16">
        <v>288814.4</v>
      </c>
      <c r="E64" s="16">
        <v>263875.761</v>
      </c>
      <c r="F64" s="77">
        <v>21.858741668084704</v>
      </c>
      <c r="G64" s="82">
        <v>91.3651677340188</v>
      </c>
      <c r="H64" s="16">
        <v>365253.986</v>
      </c>
      <c r="I64" s="16">
        <v>92792.46100000001</v>
      </c>
      <c r="J64" s="128">
        <v>25.404913993190487</v>
      </c>
      <c r="K64" s="16">
        <v>1572440.406</v>
      </c>
      <c r="L64" s="16">
        <v>356668.222</v>
      </c>
      <c r="M64" s="128">
        <v>22.68246355404327</v>
      </c>
      <c r="N64" s="111"/>
      <c r="O64" s="111"/>
    </row>
    <row r="65" spans="1:15" ht="15">
      <c r="A65" s="208"/>
      <c r="B65" s="140"/>
      <c r="C65" s="18"/>
      <c r="D65" s="18"/>
      <c r="E65" s="18"/>
      <c r="F65" s="77"/>
      <c r="G65" s="77"/>
      <c r="H65" s="18"/>
      <c r="I65" s="18"/>
      <c r="J65" s="134"/>
      <c r="K65" s="145"/>
      <c r="L65" s="145"/>
      <c r="M65" s="134"/>
      <c r="N65" s="111"/>
      <c r="O65" s="111"/>
    </row>
    <row r="66" spans="1:13" ht="12.75">
      <c r="A66" s="208">
        <v>40000000</v>
      </c>
      <c r="B66" s="151" t="s">
        <v>114</v>
      </c>
      <c r="C66" s="19">
        <v>1184228.258</v>
      </c>
      <c r="D66" s="19">
        <v>295637.369</v>
      </c>
      <c r="E66" s="19">
        <v>275926.09500000003</v>
      </c>
      <c r="F66" s="80">
        <v>23.3000769181105</v>
      </c>
      <c r="G66" s="76">
        <v>93.33261756905976</v>
      </c>
      <c r="H66" s="19">
        <v>811990.912</v>
      </c>
      <c r="I66" s="19">
        <v>8491.127</v>
      </c>
      <c r="J66" s="152">
        <v>1.0457169993547908</v>
      </c>
      <c r="K66" s="19">
        <v>1996219.17</v>
      </c>
      <c r="L66" s="19">
        <v>284417.222</v>
      </c>
      <c r="M66" s="152">
        <v>14.247795346039084</v>
      </c>
    </row>
    <row r="67" spans="1:13" ht="12.75">
      <c r="A67" s="210">
        <v>41000000</v>
      </c>
      <c r="B67" s="148" t="s">
        <v>115</v>
      </c>
      <c r="C67" s="17">
        <v>1184228.258</v>
      </c>
      <c r="D67" s="17">
        <v>295637.369</v>
      </c>
      <c r="E67" s="17">
        <v>275926.09500000003</v>
      </c>
      <c r="F67" s="83">
        <v>23.3000769181105</v>
      </c>
      <c r="G67" s="78">
        <v>93.33261756905976</v>
      </c>
      <c r="H67" s="17">
        <v>811990.912</v>
      </c>
      <c r="I67" s="17">
        <v>8491.127</v>
      </c>
      <c r="J67" s="152">
        <v>1.0457169993547908</v>
      </c>
      <c r="K67" s="17">
        <v>1996219.17</v>
      </c>
      <c r="L67" s="17">
        <v>284417.222</v>
      </c>
      <c r="M67" s="132">
        <v>14.247795346039084</v>
      </c>
    </row>
    <row r="68" spans="1:13" ht="25.5" hidden="1">
      <c r="A68" s="208">
        <v>41010900</v>
      </c>
      <c r="B68" s="141" t="s">
        <v>77</v>
      </c>
      <c r="C68" s="17"/>
      <c r="D68" s="17"/>
      <c r="E68" s="20"/>
      <c r="F68" s="83"/>
      <c r="G68" s="78"/>
      <c r="H68" s="17"/>
      <c r="I68" s="17"/>
      <c r="J68" s="132"/>
      <c r="K68" s="17"/>
      <c r="L68" s="18">
        <v>0</v>
      </c>
      <c r="M68" s="132"/>
    </row>
    <row r="69" spans="1:13" ht="12.75">
      <c r="A69" s="210">
        <v>41020000</v>
      </c>
      <c r="B69" s="148" t="s">
        <v>138</v>
      </c>
      <c r="C69" s="17">
        <v>52756.6</v>
      </c>
      <c r="D69" s="17">
        <v>9592.2</v>
      </c>
      <c r="E69" s="17">
        <v>9592.2</v>
      </c>
      <c r="F69" s="83">
        <v>18.181990499766858</v>
      </c>
      <c r="G69" s="78">
        <v>100</v>
      </c>
      <c r="H69" s="17"/>
      <c r="I69" s="17"/>
      <c r="J69" s="132"/>
      <c r="K69" s="17">
        <v>52756.6</v>
      </c>
      <c r="L69" s="17">
        <v>9592.2</v>
      </c>
      <c r="M69" s="132">
        <v>18.181990499766858</v>
      </c>
    </row>
    <row r="70" spans="1:13" ht="25.5" hidden="1">
      <c r="A70" s="208">
        <v>41020600</v>
      </c>
      <c r="B70" s="140" t="s">
        <v>58</v>
      </c>
      <c r="C70" s="20"/>
      <c r="D70" s="18"/>
      <c r="E70" s="18"/>
      <c r="F70" s="79"/>
      <c r="G70" s="79"/>
      <c r="H70" s="20"/>
      <c r="I70" s="20"/>
      <c r="J70" s="136"/>
      <c r="K70" s="20"/>
      <c r="L70" s="18"/>
      <c r="M70" s="134"/>
    </row>
    <row r="71" spans="1:13" ht="12.75" hidden="1">
      <c r="A71" s="208">
        <v>41020900</v>
      </c>
      <c r="B71" s="140" t="s">
        <v>74</v>
      </c>
      <c r="C71" s="20"/>
      <c r="D71" s="18"/>
      <c r="E71" s="18"/>
      <c r="F71" s="79"/>
      <c r="G71" s="79"/>
      <c r="H71" s="20"/>
      <c r="I71" s="20"/>
      <c r="J71" s="136"/>
      <c r="K71" s="20">
        <v>0</v>
      </c>
      <c r="L71" s="18">
        <v>0</v>
      </c>
      <c r="M71" s="134" t="e">
        <v>#DIV/0!</v>
      </c>
    </row>
    <row r="72" spans="1:13" ht="63.75">
      <c r="A72" s="208">
        <v>41021000</v>
      </c>
      <c r="B72" s="140" t="s">
        <v>149</v>
      </c>
      <c r="C72" s="20">
        <v>52756.6</v>
      </c>
      <c r="D72" s="18">
        <v>9592.2</v>
      </c>
      <c r="E72" s="18">
        <v>9592.2</v>
      </c>
      <c r="F72" s="79">
        <v>18.181990499766858</v>
      </c>
      <c r="G72" s="79">
        <v>100</v>
      </c>
      <c r="H72" s="20"/>
      <c r="I72" s="20"/>
      <c r="J72" s="136"/>
      <c r="K72" s="20">
        <v>52756.6</v>
      </c>
      <c r="L72" s="18">
        <v>9592.2</v>
      </c>
      <c r="M72" s="134">
        <v>18.181990499766858</v>
      </c>
    </row>
    <row r="73" spans="1:13" ht="38.25" hidden="1">
      <c r="A73" s="208">
        <v>41021200</v>
      </c>
      <c r="B73" s="140" t="s">
        <v>20</v>
      </c>
      <c r="C73" s="20"/>
      <c r="D73" s="18"/>
      <c r="E73" s="18"/>
      <c r="F73" s="79"/>
      <c r="G73" s="79"/>
      <c r="H73" s="20"/>
      <c r="I73" s="20"/>
      <c r="J73" s="136"/>
      <c r="K73" s="20"/>
      <c r="L73" s="20"/>
      <c r="M73" s="136"/>
    </row>
    <row r="74" spans="1:13" ht="51" hidden="1">
      <c r="A74" s="208">
        <v>41021900</v>
      </c>
      <c r="B74" s="140" t="s">
        <v>27</v>
      </c>
      <c r="C74" s="20"/>
      <c r="D74" s="18"/>
      <c r="E74" s="18"/>
      <c r="F74" s="79"/>
      <c r="G74" s="79"/>
      <c r="H74" s="20"/>
      <c r="I74" s="20"/>
      <c r="J74" s="136"/>
      <c r="K74" s="20"/>
      <c r="L74" s="20"/>
      <c r="M74" s="136"/>
    </row>
    <row r="75" spans="1:13" ht="12.75" hidden="1">
      <c r="A75" s="208"/>
      <c r="B75" s="140"/>
      <c r="C75" s="20"/>
      <c r="D75" s="18"/>
      <c r="E75" s="18"/>
      <c r="F75" s="79" t="e">
        <v>#DIV/0!</v>
      </c>
      <c r="G75" s="79" t="e">
        <v>#DIV/0!</v>
      </c>
      <c r="H75" s="20"/>
      <c r="I75" s="20"/>
      <c r="J75" s="136"/>
      <c r="K75" s="20">
        <v>0</v>
      </c>
      <c r="L75" s="20">
        <v>0</v>
      </c>
      <c r="M75" s="136" t="e">
        <v>#DIV/0!</v>
      </c>
    </row>
    <row r="76" spans="1:13" ht="12.75">
      <c r="A76" s="210">
        <v>41030000</v>
      </c>
      <c r="B76" s="148" t="s">
        <v>120</v>
      </c>
      <c r="C76" s="17">
        <v>1131471.6579999998</v>
      </c>
      <c r="D76" s="17">
        <v>286045.169</v>
      </c>
      <c r="E76" s="17">
        <v>266333.895</v>
      </c>
      <c r="F76" s="83">
        <v>23.538715540676854</v>
      </c>
      <c r="G76" s="78">
        <v>93.10903446860871</v>
      </c>
      <c r="H76" s="17">
        <v>811990.912</v>
      </c>
      <c r="I76" s="17">
        <v>8491.127</v>
      </c>
      <c r="J76" s="132">
        <v>1.0457169993547908</v>
      </c>
      <c r="K76" s="17">
        <v>1943462.57</v>
      </c>
      <c r="L76" s="17">
        <v>274825.022</v>
      </c>
      <c r="M76" s="132">
        <v>14.140998969689445</v>
      </c>
    </row>
    <row r="77" spans="1:13" ht="12.75">
      <c r="A77" s="208"/>
      <c r="B77" s="139" t="s">
        <v>102</v>
      </c>
      <c r="C77" s="19"/>
      <c r="D77" s="19"/>
      <c r="E77" s="19"/>
      <c r="F77" s="80"/>
      <c r="G77" s="81"/>
      <c r="H77" s="19"/>
      <c r="I77" s="19"/>
      <c r="J77" s="152"/>
      <c r="K77" s="153"/>
      <c r="L77" s="153"/>
      <c r="M77" s="152"/>
    </row>
    <row r="78" spans="1:13" ht="25.5" hidden="1">
      <c r="A78" s="208">
        <v>41030400</v>
      </c>
      <c r="B78" s="140" t="s">
        <v>129</v>
      </c>
      <c r="C78" s="19"/>
      <c r="D78" s="19"/>
      <c r="E78" s="19"/>
      <c r="F78" s="80" t="e">
        <v>#DIV/0!</v>
      </c>
      <c r="G78" s="81" t="e">
        <v>#DIV/0!</v>
      </c>
      <c r="H78" s="18"/>
      <c r="I78" s="18"/>
      <c r="J78" s="134"/>
      <c r="K78" s="153"/>
      <c r="L78" s="153"/>
      <c r="M78" s="134"/>
    </row>
    <row r="79" spans="1:13" ht="51">
      <c r="A79" s="208">
        <v>41030600</v>
      </c>
      <c r="B79" s="133" t="s">
        <v>75</v>
      </c>
      <c r="C79" s="18">
        <v>826625.9</v>
      </c>
      <c r="D79" s="18">
        <v>197026.4</v>
      </c>
      <c r="E79" s="18">
        <v>190954.844</v>
      </c>
      <c r="F79" s="79">
        <v>23.100515481065862</v>
      </c>
      <c r="G79" s="81">
        <v>96.91840484320883</v>
      </c>
      <c r="H79" s="19"/>
      <c r="I79" s="19"/>
      <c r="J79" s="152"/>
      <c r="K79" s="18">
        <v>826625.9</v>
      </c>
      <c r="L79" s="18">
        <v>190954.844</v>
      </c>
      <c r="M79" s="134">
        <v>23.100515481065862</v>
      </c>
    </row>
    <row r="80" spans="1:13" ht="102" hidden="1">
      <c r="A80" s="208">
        <v>41030700</v>
      </c>
      <c r="B80" s="140" t="s">
        <v>135</v>
      </c>
      <c r="C80" s="18"/>
      <c r="D80" s="18"/>
      <c r="E80" s="18"/>
      <c r="F80" s="79" t="e">
        <v>#DIV/0!</v>
      </c>
      <c r="G80" s="81" t="e">
        <v>#DIV/0!</v>
      </c>
      <c r="H80" s="18"/>
      <c r="I80" s="18"/>
      <c r="J80" s="134"/>
      <c r="K80" s="18">
        <v>0</v>
      </c>
      <c r="L80" s="18">
        <v>0</v>
      </c>
      <c r="M80" s="134" t="e">
        <v>#DIV/0!</v>
      </c>
    </row>
    <row r="81" spans="1:13" ht="77.25" customHeight="1">
      <c r="A81" s="208">
        <v>41030800</v>
      </c>
      <c r="B81" s="133" t="s">
        <v>83</v>
      </c>
      <c r="C81" s="18">
        <v>147874</v>
      </c>
      <c r="D81" s="18">
        <v>65435.81</v>
      </c>
      <c r="E81" s="18">
        <v>58550.917</v>
      </c>
      <c r="F81" s="79">
        <v>39.595139781165045</v>
      </c>
      <c r="G81" s="81">
        <v>89.47840181087389</v>
      </c>
      <c r="H81" s="18"/>
      <c r="I81" s="18"/>
      <c r="J81" s="134"/>
      <c r="K81" s="18">
        <v>147874</v>
      </c>
      <c r="L81" s="18">
        <v>58550.917</v>
      </c>
      <c r="M81" s="134">
        <v>39.595139781165045</v>
      </c>
    </row>
    <row r="82" spans="1:13" ht="160.5" customHeight="1">
      <c r="A82" s="208">
        <v>41030900</v>
      </c>
      <c r="B82" s="133" t="s">
        <v>50</v>
      </c>
      <c r="C82" s="18">
        <v>79663.3</v>
      </c>
      <c r="D82" s="18">
        <v>19703.382</v>
      </c>
      <c r="E82" s="18">
        <v>13840.776</v>
      </c>
      <c r="F82" s="79">
        <v>17.374093214817865</v>
      </c>
      <c r="G82" s="81">
        <v>70.24568675570518</v>
      </c>
      <c r="H82" s="18"/>
      <c r="I82" s="18"/>
      <c r="J82" s="134"/>
      <c r="K82" s="18">
        <v>79663.3</v>
      </c>
      <c r="L82" s="18">
        <v>13840.776</v>
      </c>
      <c r="M82" s="134">
        <v>17.374093214817865</v>
      </c>
    </row>
    <row r="83" spans="1:13" ht="49.5" customHeight="1">
      <c r="A83" s="208">
        <v>41031000</v>
      </c>
      <c r="B83" s="133" t="s">
        <v>84</v>
      </c>
      <c r="C83" s="18">
        <v>302.9</v>
      </c>
      <c r="D83" s="18">
        <v>32.933</v>
      </c>
      <c r="E83" s="18">
        <v>32.932</v>
      </c>
      <c r="F83" s="79">
        <v>10.872235061076264</v>
      </c>
      <c r="G83" s="81">
        <v>99.99696353201956</v>
      </c>
      <c r="H83" s="18"/>
      <c r="I83" s="18"/>
      <c r="J83" s="134"/>
      <c r="K83" s="18">
        <v>302.9</v>
      </c>
      <c r="L83" s="18">
        <v>32.932</v>
      </c>
      <c r="M83" s="134">
        <v>10.872235061076264</v>
      </c>
    </row>
    <row r="84" spans="1:13" ht="49.5" customHeight="1" hidden="1">
      <c r="A84" s="208">
        <v>41033400</v>
      </c>
      <c r="B84" s="140" t="s">
        <v>54</v>
      </c>
      <c r="C84" s="18"/>
      <c r="D84" s="18"/>
      <c r="E84" s="18"/>
      <c r="F84" s="79"/>
      <c r="G84" s="81"/>
      <c r="H84" s="18"/>
      <c r="I84" s="18"/>
      <c r="J84" s="134"/>
      <c r="K84" s="18"/>
      <c r="L84" s="18"/>
      <c r="M84" s="134"/>
    </row>
    <row r="85" spans="1:13" ht="49.5" customHeight="1">
      <c r="A85" s="208">
        <v>41032900</v>
      </c>
      <c r="B85" s="133" t="s">
        <v>88</v>
      </c>
      <c r="C85" s="18">
        <v>29000</v>
      </c>
      <c r="D85" s="18"/>
      <c r="E85" s="18"/>
      <c r="F85" s="79"/>
      <c r="G85" s="81"/>
      <c r="H85" s="18"/>
      <c r="I85" s="18"/>
      <c r="J85" s="134"/>
      <c r="K85" s="18">
        <v>29000</v>
      </c>
      <c r="L85" s="18"/>
      <c r="M85" s="134"/>
    </row>
    <row r="86" spans="1:13" ht="49.5" customHeight="1">
      <c r="A86" s="208">
        <v>41033800</v>
      </c>
      <c r="B86" s="133" t="s">
        <v>89</v>
      </c>
      <c r="C86" s="18">
        <v>12040.21</v>
      </c>
      <c r="D86" s="18"/>
      <c r="E86" s="18"/>
      <c r="F86" s="79"/>
      <c r="G86" s="81"/>
      <c r="H86" s="18"/>
      <c r="I86" s="18"/>
      <c r="J86" s="134"/>
      <c r="K86" s="18">
        <v>12040.21</v>
      </c>
      <c r="L86" s="18"/>
      <c r="M86" s="134"/>
    </row>
    <row r="87" spans="1:13" ht="46.5" customHeight="1">
      <c r="A87" s="208">
        <v>41034400</v>
      </c>
      <c r="B87" s="133" t="s">
        <v>81</v>
      </c>
      <c r="C87" s="18"/>
      <c r="D87" s="18"/>
      <c r="E87" s="18"/>
      <c r="F87" s="79"/>
      <c r="G87" s="81"/>
      <c r="H87" s="18">
        <v>49060.5</v>
      </c>
      <c r="I87" s="18">
        <v>8491.127</v>
      </c>
      <c r="J87" s="134">
        <v>17.307461195870406</v>
      </c>
      <c r="K87" s="18">
        <v>49060.5</v>
      </c>
      <c r="L87" s="18">
        <v>8491.127</v>
      </c>
      <c r="M87" s="134">
        <v>17.307461195870406</v>
      </c>
    </row>
    <row r="88" spans="1:13" ht="46.5" customHeight="1">
      <c r="A88" s="208">
        <v>41034500</v>
      </c>
      <c r="B88" s="133" t="s">
        <v>90</v>
      </c>
      <c r="C88" s="18">
        <v>15800</v>
      </c>
      <c r="D88" s="18"/>
      <c r="E88" s="18"/>
      <c r="F88" s="79"/>
      <c r="G88" s="81"/>
      <c r="H88" s="18"/>
      <c r="I88" s="18"/>
      <c r="J88" s="134"/>
      <c r="K88" s="18">
        <v>15800</v>
      </c>
      <c r="L88" s="18"/>
      <c r="M88" s="134"/>
    </row>
    <row r="89" spans="1:13" ht="46.5" customHeight="1">
      <c r="A89" s="208">
        <v>41034800</v>
      </c>
      <c r="B89" s="133" t="s">
        <v>181</v>
      </c>
      <c r="C89" s="18">
        <v>4444.757</v>
      </c>
      <c r="D89" s="18">
        <v>526.39</v>
      </c>
      <c r="E89" s="18"/>
      <c r="F89" s="79"/>
      <c r="G89" s="81"/>
      <c r="H89" s="18"/>
      <c r="I89" s="18"/>
      <c r="J89" s="134"/>
      <c r="K89" s="18">
        <v>4444.757</v>
      </c>
      <c r="L89" s="18"/>
      <c r="M89" s="134"/>
    </row>
    <row r="90" spans="1:13" ht="12.75">
      <c r="A90" s="208">
        <v>41035000</v>
      </c>
      <c r="B90" s="140" t="s">
        <v>126</v>
      </c>
      <c r="C90" s="18">
        <v>7918.093</v>
      </c>
      <c r="D90" s="18">
        <v>1481.705</v>
      </c>
      <c r="E90" s="18">
        <v>1119.264</v>
      </c>
      <c r="F90" s="79">
        <v>14.135524803762722</v>
      </c>
      <c r="G90" s="81">
        <v>75.53892306498257</v>
      </c>
      <c r="H90" s="18">
        <v>3870.542</v>
      </c>
      <c r="I90" s="18"/>
      <c r="J90" s="134"/>
      <c r="K90" s="18">
        <v>11788.635</v>
      </c>
      <c r="L90" s="18">
        <v>1119.264</v>
      </c>
      <c r="M90" s="134">
        <v>9.49443256153066</v>
      </c>
    </row>
    <row r="91" spans="1:13" ht="75" customHeight="1">
      <c r="A91" s="208">
        <v>41035800</v>
      </c>
      <c r="B91" s="133" t="s">
        <v>85</v>
      </c>
      <c r="C91" s="18">
        <v>7802.498</v>
      </c>
      <c r="D91" s="18">
        <v>1838.549</v>
      </c>
      <c r="E91" s="18">
        <v>1835.162</v>
      </c>
      <c r="F91" s="79">
        <v>23.52018545855443</v>
      </c>
      <c r="G91" s="81">
        <v>99.81577863848068</v>
      </c>
      <c r="H91" s="18"/>
      <c r="I91" s="18"/>
      <c r="J91" s="134"/>
      <c r="K91" s="18">
        <v>7802.498</v>
      </c>
      <c r="L91" s="18">
        <v>1835.162</v>
      </c>
      <c r="M91" s="134">
        <v>23.52018545855443</v>
      </c>
    </row>
    <row r="92" spans="1:13" ht="89.25" customHeight="1">
      <c r="A92" s="208">
        <v>41036600</v>
      </c>
      <c r="B92" s="140" t="s">
        <v>82</v>
      </c>
      <c r="C92" s="18"/>
      <c r="D92" s="18"/>
      <c r="E92" s="18"/>
      <c r="F92" s="81"/>
      <c r="G92" s="81"/>
      <c r="H92" s="18">
        <v>94259.87</v>
      </c>
      <c r="I92" s="18"/>
      <c r="J92" s="134"/>
      <c r="K92" s="18">
        <v>94259.87</v>
      </c>
      <c r="L92" s="18"/>
      <c r="M92" s="134"/>
    </row>
    <row r="93" spans="1:13" ht="44.25" customHeight="1">
      <c r="A93" s="208">
        <v>41037700</v>
      </c>
      <c r="B93" s="133" t="s">
        <v>162</v>
      </c>
      <c r="C93" s="18"/>
      <c r="D93" s="18"/>
      <c r="E93" s="18"/>
      <c r="F93" s="81"/>
      <c r="G93" s="81"/>
      <c r="H93" s="18">
        <v>664800</v>
      </c>
      <c r="I93" s="18"/>
      <c r="J93" s="134"/>
      <c r="K93" s="18">
        <v>664800</v>
      </c>
      <c r="L93" s="18"/>
      <c r="M93" s="134"/>
    </row>
    <row r="94" spans="1:13" ht="12.75">
      <c r="A94" s="208"/>
      <c r="B94" s="140"/>
      <c r="C94" s="18"/>
      <c r="D94" s="18"/>
      <c r="E94" s="18"/>
      <c r="F94" s="80"/>
      <c r="G94" s="80"/>
      <c r="H94" s="18"/>
      <c r="I94" s="18"/>
      <c r="J94" s="134"/>
      <c r="K94" s="145"/>
      <c r="L94" s="145"/>
      <c r="M94" s="134"/>
    </row>
    <row r="95" spans="1:16" ht="30">
      <c r="A95" s="208"/>
      <c r="B95" s="144" t="s">
        <v>125</v>
      </c>
      <c r="C95" s="21">
        <v>2391414.678</v>
      </c>
      <c r="D95" s="21">
        <v>584451.7690000001</v>
      </c>
      <c r="E95" s="21">
        <v>539801.856</v>
      </c>
      <c r="F95" s="77">
        <v>22.572490708782045</v>
      </c>
      <c r="G95" s="82">
        <v>92.36037678927788</v>
      </c>
      <c r="H95" s="21">
        <v>1177244.898</v>
      </c>
      <c r="I95" s="21">
        <v>101283.58800000002</v>
      </c>
      <c r="J95" s="128">
        <v>8.603442509886335</v>
      </c>
      <c r="K95" s="16">
        <v>3568659.576</v>
      </c>
      <c r="L95" s="16">
        <v>641085.444</v>
      </c>
      <c r="M95" s="128">
        <v>17.964320505980368</v>
      </c>
      <c r="N95" s="111"/>
      <c r="O95" s="111"/>
      <c r="P95" s="100"/>
    </row>
    <row r="96" spans="1:16" ht="15" hidden="1">
      <c r="A96" s="208">
        <v>202200</v>
      </c>
      <c r="B96" s="150" t="s">
        <v>57</v>
      </c>
      <c r="C96" s="21"/>
      <c r="D96" s="21"/>
      <c r="E96" s="21"/>
      <c r="F96" s="77"/>
      <c r="G96" s="82"/>
      <c r="H96" s="99"/>
      <c r="I96" s="21"/>
      <c r="J96" s="128"/>
      <c r="K96" s="16"/>
      <c r="L96" s="16"/>
      <c r="M96" s="128"/>
      <c r="N96" s="111"/>
      <c r="O96" s="100"/>
      <c r="P96" s="100"/>
    </row>
    <row r="97" spans="1:13" ht="15" hidden="1">
      <c r="A97" s="208">
        <v>203500</v>
      </c>
      <c r="B97" s="141" t="s">
        <v>56</v>
      </c>
      <c r="C97" s="21"/>
      <c r="D97" s="21"/>
      <c r="E97" s="21"/>
      <c r="F97" s="77"/>
      <c r="G97" s="77"/>
      <c r="H97" s="20"/>
      <c r="I97" s="16"/>
      <c r="J97" s="128"/>
      <c r="K97" s="154"/>
      <c r="L97" s="154"/>
      <c r="M97" s="155"/>
    </row>
    <row r="98" spans="1:15" ht="25.5" hidden="1">
      <c r="A98" s="208">
        <v>203410</v>
      </c>
      <c r="B98" s="140" t="s">
        <v>137</v>
      </c>
      <c r="C98" s="16"/>
      <c r="D98" s="16"/>
      <c r="E98" s="18"/>
      <c r="F98" s="77"/>
      <c r="G98" s="77"/>
      <c r="H98" s="16"/>
      <c r="I98" s="16"/>
      <c r="J98" s="128"/>
      <c r="K98" s="154"/>
      <c r="L98" s="18"/>
      <c r="M98" s="155"/>
      <c r="N98" s="111">
        <f>N95-K95</f>
        <v>-3568659.576</v>
      </c>
      <c r="O98" s="111">
        <f>O95-L95</f>
        <v>-641085.444</v>
      </c>
    </row>
    <row r="99" spans="1:13" ht="15" customHeight="1" hidden="1">
      <c r="A99" s="208">
        <v>601100</v>
      </c>
      <c r="B99" s="140" t="s">
        <v>39</v>
      </c>
      <c r="C99" s="16"/>
      <c r="D99" s="16"/>
      <c r="E99" s="16"/>
      <c r="F99" s="77"/>
      <c r="G99" s="77"/>
      <c r="H99" s="20"/>
      <c r="I99" s="20"/>
      <c r="J99" s="128"/>
      <c r="K99" s="18"/>
      <c r="L99" s="18">
        <v>0</v>
      </c>
      <c r="M99" s="134"/>
    </row>
    <row r="100" spans="1:13" ht="12.75">
      <c r="A100" s="208">
        <v>602100</v>
      </c>
      <c r="B100" s="140" t="s">
        <v>127</v>
      </c>
      <c r="C100" s="20"/>
      <c r="D100" s="19"/>
      <c r="E100" s="18">
        <v>115715.77</v>
      </c>
      <c r="F100" s="80"/>
      <c r="G100" s="80"/>
      <c r="H100" s="18"/>
      <c r="I100" s="18">
        <v>252137.392</v>
      </c>
      <c r="J100" s="152"/>
      <c r="K100" s="145"/>
      <c r="L100" s="18">
        <v>367853.162</v>
      </c>
      <c r="M100" s="152"/>
    </row>
    <row r="101" spans="1:13" ht="12.75">
      <c r="A101" s="208">
        <v>602304</v>
      </c>
      <c r="B101" s="140" t="s">
        <v>37</v>
      </c>
      <c r="C101" s="19"/>
      <c r="D101" s="19"/>
      <c r="E101" s="18">
        <v>-560.301</v>
      </c>
      <c r="F101" s="80"/>
      <c r="G101" s="80"/>
      <c r="H101" s="19"/>
      <c r="I101" s="18">
        <v>-3137.822</v>
      </c>
      <c r="J101" s="152"/>
      <c r="K101" s="153"/>
      <c r="L101" s="18">
        <v>-3698.123</v>
      </c>
      <c r="M101" s="152"/>
    </row>
    <row r="102" spans="1:13" ht="25.5">
      <c r="A102" s="208">
        <v>602400</v>
      </c>
      <c r="B102" s="133" t="s">
        <v>95</v>
      </c>
      <c r="C102" s="18">
        <v>-89930.812</v>
      </c>
      <c r="D102" s="99">
        <v>-7806.304</v>
      </c>
      <c r="E102" s="99">
        <v>-752.689</v>
      </c>
      <c r="F102" s="80"/>
      <c r="G102" s="80"/>
      <c r="H102" s="18">
        <v>89930.812</v>
      </c>
      <c r="I102" s="99">
        <v>752.689</v>
      </c>
      <c r="J102" s="134">
        <v>0.8369645322450775</v>
      </c>
      <c r="K102" s="18">
        <v>0</v>
      </c>
      <c r="L102" s="18">
        <v>0</v>
      </c>
      <c r="M102" s="152"/>
    </row>
    <row r="103" spans="1:17" s="23" customFormat="1" ht="15">
      <c r="A103" s="215"/>
      <c r="B103" s="144" t="s">
        <v>128</v>
      </c>
      <c r="C103" s="21">
        <v>2301483.866</v>
      </c>
      <c r="D103" s="21">
        <v>576645.4650000001</v>
      </c>
      <c r="E103" s="21">
        <v>654204.636</v>
      </c>
      <c r="F103" s="77">
        <v>28.42534095783229</v>
      </c>
      <c r="G103" s="82">
        <v>113.45006172900362</v>
      </c>
      <c r="H103" s="21">
        <v>1267175.71</v>
      </c>
      <c r="I103" s="21">
        <v>351035.847</v>
      </c>
      <c r="J103" s="128">
        <v>27.702223474596117</v>
      </c>
      <c r="K103" s="16">
        <v>3568659.576</v>
      </c>
      <c r="L103" s="16">
        <v>1005240.483</v>
      </c>
      <c r="M103" s="128">
        <v>28.168573146075843</v>
      </c>
      <c r="N103" s="64"/>
      <c r="O103" s="100"/>
      <c r="P103" s="64"/>
      <c r="Q103" s="64"/>
    </row>
    <row r="104" spans="1:13" ht="12.75">
      <c r="A104" s="208"/>
      <c r="B104" s="140"/>
      <c r="C104" s="18"/>
      <c r="D104" s="18"/>
      <c r="E104" s="18"/>
      <c r="F104" s="79"/>
      <c r="G104" s="79"/>
      <c r="H104" s="156"/>
      <c r="I104" s="156"/>
      <c r="J104" s="157"/>
      <c r="K104" s="157"/>
      <c r="L104" s="157"/>
      <c r="M104" s="158"/>
    </row>
    <row r="105" spans="1:7" ht="12.75">
      <c r="A105" s="216"/>
      <c r="B105" s="22"/>
      <c r="C105" s="4"/>
      <c r="D105" s="4"/>
      <c r="E105" s="4"/>
      <c r="F105" s="4"/>
      <c r="G105" s="4"/>
    </row>
    <row r="106" spans="1:9" ht="12.75">
      <c r="A106" s="216"/>
      <c r="B106" s="22"/>
      <c r="C106" s="4"/>
      <c r="D106" s="4"/>
      <c r="E106" s="4"/>
      <c r="F106" s="4"/>
      <c r="G106" s="4"/>
      <c r="H106" s="116"/>
      <c r="I106" s="116"/>
    </row>
    <row r="107" spans="1:11" ht="14.25">
      <c r="A107" s="216"/>
      <c r="B107" s="159" t="s">
        <v>22</v>
      </c>
      <c r="C107" s="159"/>
      <c r="D107" s="160"/>
      <c r="E107" s="161"/>
      <c r="F107" s="84"/>
      <c r="G107" s="162"/>
      <c r="H107" s="84"/>
      <c r="I107" s="163" t="s">
        <v>23</v>
      </c>
      <c r="J107" s="163"/>
      <c r="K107" s="163"/>
    </row>
    <row r="108" spans="1:7" ht="12.75">
      <c r="A108" s="216"/>
      <c r="B108" s="22"/>
      <c r="C108" s="4"/>
      <c r="D108" s="4"/>
      <c r="E108" s="4"/>
      <c r="F108" s="4"/>
      <c r="G108" s="4"/>
    </row>
    <row r="109" spans="1:7" ht="12.75">
      <c r="A109" s="216"/>
      <c r="B109" s="22"/>
      <c r="C109" s="4"/>
      <c r="D109" s="4"/>
      <c r="E109" s="4"/>
      <c r="F109" s="4"/>
      <c r="G109" s="4"/>
    </row>
    <row r="110" spans="1:13" ht="12.75">
      <c r="A110" s="216"/>
      <c r="B110" s="85"/>
      <c r="C110" s="11"/>
      <c r="D110" s="11"/>
      <c r="E110" s="14"/>
      <c r="F110" s="14"/>
      <c r="G110" s="14"/>
      <c r="H110" s="11"/>
      <c r="I110" s="11"/>
      <c r="J110" s="11"/>
      <c r="K110" s="11"/>
      <c r="L110" s="1"/>
      <c r="M110" s="11"/>
    </row>
    <row r="111" spans="1:9" ht="18">
      <c r="A111" s="216"/>
      <c r="B111" s="86"/>
      <c r="C111" s="66"/>
      <c r="D111" s="66"/>
      <c r="E111" s="70"/>
      <c r="F111" s="66"/>
      <c r="G111" s="66"/>
      <c r="H111" s="67"/>
      <c r="I111" s="65"/>
    </row>
    <row r="112" spans="1:11" ht="15">
      <c r="A112" s="216"/>
      <c r="B112" s="56"/>
      <c r="C112" s="55"/>
      <c r="D112" s="55"/>
      <c r="E112" s="55"/>
      <c r="F112" s="55"/>
      <c r="G112" s="55"/>
      <c r="H112" s="56"/>
      <c r="I112" s="58"/>
      <c r="J112" s="56"/>
      <c r="K112" s="56"/>
    </row>
    <row r="113" spans="1:8" ht="12.75">
      <c r="A113" s="216"/>
      <c r="B113" s="4"/>
      <c r="C113" s="4"/>
      <c r="D113" s="4"/>
      <c r="E113" s="4"/>
      <c r="F113" s="4"/>
      <c r="G113" s="4"/>
      <c r="H113" s="46"/>
    </row>
    <row r="114" spans="1:7" ht="12.75">
      <c r="A114" s="216"/>
      <c r="B114" s="4"/>
      <c r="C114" s="4"/>
      <c r="D114" s="4"/>
      <c r="E114" s="4"/>
      <c r="F114" s="4"/>
      <c r="G114" s="4"/>
    </row>
    <row r="115" spans="1:7" ht="12.75">
      <c r="A115" s="216"/>
      <c r="B115" s="4"/>
      <c r="C115" s="4"/>
      <c r="D115" s="4"/>
      <c r="E115" s="4"/>
      <c r="F115" s="4"/>
      <c r="G115" s="4"/>
    </row>
    <row r="116" spans="1:7" ht="12.75">
      <c r="A116" s="216"/>
      <c r="B116" s="4"/>
      <c r="C116" s="4"/>
      <c r="D116" s="4"/>
      <c r="E116" s="4"/>
      <c r="F116" s="4"/>
      <c r="G116" s="4"/>
    </row>
    <row r="117" ht="12.75">
      <c r="A117" s="217"/>
    </row>
    <row r="118" ht="12.75">
      <c r="A118" s="217"/>
    </row>
    <row r="119" ht="12.75">
      <c r="A119" s="217"/>
    </row>
    <row r="120" ht="12.75">
      <c r="A120" s="217"/>
    </row>
    <row r="121" ht="12.75">
      <c r="A121" s="217"/>
    </row>
    <row r="122" ht="12.75">
      <c r="A122" s="217"/>
    </row>
    <row r="123" ht="12.75">
      <c r="A123" s="217"/>
    </row>
    <row r="124" ht="12.75">
      <c r="A124" s="217"/>
    </row>
    <row r="125" ht="12.75">
      <c r="A125" s="217"/>
    </row>
    <row r="126" ht="12.75">
      <c r="A126" s="217"/>
    </row>
    <row r="127" ht="12.75">
      <c r="A127" s="217"/>
    </row>
  </sheetData>
  <mergeCells count="19">
    <mergeCell ref="B107:D107"/>
    <mergeCell ref="I107:K107"/>
    <mergeCell ref="E8:E14"/>
    <mergeCell ref="F8:F14"/>
    <mergeCell ref="G8:G14"/>
    <mergeCell ref="A6:A14"/>
    <mergeCell ref="B6:B14"/>
    <mergeCell ref="C8:C14"/>
    <mergeCell ref="D8:D14"/>
    <mergeCell ref="L8:L14"/>
    <mergeCell ref="H8:H14"/>
    <mergeCell ref="M8:M14"/>
    <mergeCell ref="B2:M2"/>
    <mergeCell ref="K6:M7"/>
    <mergeCell ref="H6:J7"/>
    <mergeCell ref="C6:G7"/>
    <mergeCell ref="I8:I14"/>
    <mergeCell ref="J8:J14"/>
    <mergeCell ref="K8:K14"/>
  </mergeCells>
  <printOptions/>
  <pageMargins left="0.2755905511811024" right="0.1968503937007874" top="0.3937007874015748" bottom="0.3937007874015748" header="0.31496062992125984" footer="0.1968503937007874"/>
  <pageSetup fitToHeight="3" horizontalDpi="600" verticalDpi="600" orientation="landscape" paperSize="9" scale="64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V114"/>
  <sheetViews>
    <sheetView tabSelected="1" workbookViewId="0" topLeftCell="A51">
      <selection activeCell="B60" sqref="B60"/>
    </sheetView>
  </sheetViews>
  <sheetFormatPr defaultColWidth="9.00390625" defaultRowHeight="12.75"/>
  <cols>
    <col min="1" max="1" width="8.375" style="24" customWidth="1"/>
    <col min="2" max="2" width="64.00390625" style="0" customWidth="1"/>
    <col min="3" max="3" width="14.00390625" style="0" hidden="1" customWidth="1"/>
    <col min="4" max="5" width="15.25390625" style="0" customWidth="1"/>
    <col min="6" max="6" width="15.625" style="0" customWidth="1"/>
    <col min="7" max="8" width="12.125" style="0" customWidth="1"/>
    <col min="9" max="9" width="13.125" style="0" hidden="1" customWidth="1"/>
    <col min="10" max="10" width="13.875" style="0" customWidth="1"/>
    <col min="11" max="11" width="13.25390625" style="0" customWidth="1"/>
    <col min="12" max="12" width="11.25390625" style="0" customWidth="1"/>
    <col min="13" max="13" width="14.625" style="0" hidden="1" customWidth="1"/>
    <col min="14" max="14" width="15.375" style="0" customWidth="1"/>
    <col min="15" max="15" width="15.625" style="24" customWidth="1"/>
    <col min="16" max="16" width="11.875" style="24" customWidth="1"/>
    <col min="17" max="17" width="14.00390625" style="0" customWidth="1"/>
    <col min="18" max="18" width="12.375" style="0" customWidth="1"/>
    <col min="19" max="19" width="10.625" style="0" bestFit="1" customWidth="1"/>
    <col min="24" max="24" width="12.625" style="0" customWidth="1"/>
    <col min="25" max="25" width="18.00390625" style="0" customWidth="1"/>
  </cols>
  <sheetData>
    <row r="1" spans="1:22" ht="12.75" hidden="1">
      <c r="A1" s="93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1" t="s">
        <v>96</v>
      </c>
      <c r="P1" s="1"/>
      <c r="Q1" s="26"/>
      <c r="R1" s="26"/>
      <c r="S1" s="26"/>
      <c r="T1" s="26"/>
      <c r="U1" s="26"/>
      <c r="V1" s="26"/>
    </row>
    <row r="2" spans="1:16" ht="15.75" customHeight="1">
      <c r="A2" s="74"/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 customHeight="1">
      <c r="A3" s="51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4" ht="12.75">
      <c r="B4" s="25"/>
      <c r="C4" s="25"/>
      <c r="D4" s="25"/>
      <c r="E4" s="25"/>
      <c r="J4" s="25"/>
      <c r="K4" s="25"/>
      <c r="L4" s="2"/>
      <c r="M4" s="2"/>
      <c r="N4" s="2"/>
    </row>
    <row r="5" spans="2:14" ht="12.75">
      <c r="B5" s="2"/>
      <c r="C5" s="2"/>
      <c r="D5" s="2"/>
      <c r="E5" s="2"/>
      <c r="F5" s="2"/>
      <c r="G5" s="2"/>
      <c r="H5" s="2"/>
      <c r="I5" s="4"/>
      <c r="J5" s="2"/>
      <c r="K5" s="2"/>
      <c r="L5" s="2"/>
      <c r="M5" s="2"/>
      <c r="N5" s="5" t="s">
        <v>107</v>
      </c>
    </row>
    <row r="6" spans="1:16" ht="12.75" customHeight="1">
      <c r="A6" s="119" t="s">
        <v>139</v>
      </c>
      <c r="B6" s="218" t="s">
        <v>86</v>
      </c>
      <c r="C6" s="219"/>
      <c r="D6" s="120" t="s">
        <v>106</v>
      </c>
      <c r="E6" s="120"/>
      <c r="F6" s="120"/>
      <c r="G6" s="120"/>
      <c r="H6" s="120"/>
      <c r="I6" s="219"/>
      <c r="J6" s="120" t="s">
        <v>108</v>
      </c>
      <c r="K6" s="120"/>
      <c r="L6" s="120"/>
      <c r="M6" s="149"/>
      <c r="N6" s="220" t="s">
        <v>140</v>
      </c>
      <c r="O6" s="220"/>
      <c r="P6" s="220"/>
    </row>
    <row r="7" spans="1:16" ht="12.75">
      <c r="A7" s="121"/>
      <c r="B7" s="221"/>
      <c r="C7" s="219"/>
      <c r="D7" s="120"/>
      <c r="E7" s="120"/>
      <c r="F7" s="120"/>
      <c r="G7" s="120"/>
      <c r="H7" s="120"/>
      <c r="I7" s="219"/>
      <c r="J7" s="120"/>
      <c r="K7" s="120"/>
      <c r="L7" s="120"/>
      <c r="M7" s="149"/>
      <c r="N7" s="220"/>
      <c r="O7" s="220"/>
      <c r="P7" s="220"/>
    </row>
    <row r="8" spans="1:16" ht="12.75" customHeight="1">
      <c r="A8" s="121"/>
      <c r="B8" s="221"/>
      <c r="C8" s="119" t="s">
        <v>87</v>
      </c>
      <c r="D8" s="122" t="s">
        <v>116</v>
      </c>
      <c r="E8" s="122" t="s">
        <v>117</v>
      </c>
      <c r="F8" s="122" t="s">
        <v>118</v>
      </c>
      <c r="G8" s="119" t="s">
        <v>38</v>
      </c>
      <c r="H8" s="119" t="s">
        <v>119</v>
      </c>
      <c r="I8" s="119" t="s">
        <v>87</v>
      </c>
      <c r="J8" s="122" t="s">
        <v>116</v>
      </c>
      <c r="K8" s="122" t="s">
        <v>118</v>
      </c>
      <c r="L8" s="119" t="s">
        <v>38</v>
      </c>
      <c r="M8" s="119" t="s">
        <v>87</v>
      </c>
      <c r="N8" s="122" t="s">
        <v>116</v>
      </c>
      <c r="O8" s="122" t="s">
        <v>118</v>
      </c>
      <c r="P8" s="119" t="s">
        <v>38</v>
      </c>
    </row>
    <row r="9" spans="1:16" ht="12.75">
      <c r="A9" s="121"/>
      <c r="B9" s="221"/>
      <c r="C9" s="119"/>
      <c r="D9" s="122"/>
      <c r="E9" s="122"/>
      <c r="F9" s="122"/>
      <c r="G9" s="119"/>
      <c r="H9" s="119"/>
      <c r="I9" s="119"/>
      <c r="J9" s="122"/>
      <c r="K9" s="122"/>
      <c r="L9" s="119"/>
      <c r="M9" s="119"/>
      <c r="N9" s="122"/>
      <c r="O9" s="122"/>
      <c r="P9" s="121"/>
    </row>
    <row r="10" spans="1:16" ht="12.75">
      <c r="A10" s="121"/>
      <c r="B10" s="221"/>
      <c r="C10" s="119"/>
      <c r="D10" s="122"/>
      <c r="E10" s="122"/>
      <c r="F10" s="122"/>
      <c r="G10" s="119"/>
      <c r="H10" s="119"/>
      <c r="I10" s="119"/>
      <c r="J10" s="122"/>
      <c r="K10" s="122"/>
      <c r="L10" s="119"/>
      <c r="M10" s="119"/>
      <c r="N10" s="122"/>
      <c r="O10" s="122"/>
      <c r="P10" s="121"/>
    </row>
    <row r="11" spans="1:16" ht="12.75">
      <c r="A11" s="121"/>
      <c r="B11" s="221"/>
      <c r="C11" s="119"/>
      <c r="D11" s="122"/>
      <c r="E11" s="122"/>
      <c r="F11" s="122"/>
      <c r="G11" s="119"/>
      <c r="H11" s="119"/>
      <c r="I11" s="119"/>
      <c r="J11" s="122"/>
      <c r="K11" s="122"/>
      <c r="L11" s="119"/>
      <c r="M11" s="119"/>
      <c r="N11" s="122"/>
      <c r="O11" s="122"/>
      <c r="P11" s="121"/>
    </row>
    <row r="12" spans="1:16" ht="12.75">
      <c r="A12" s="121"/>
      <c r="B12" s="221"/>
      <c r="C12" s="119"/>
      <c r="D12" s="122"/>
      <c r="E12" s="122"/>
      <c r="F12" s="122"/>
      <c r="G12" s="119"/>
      <c r="H12" s="119"/>
      <c r="I12" s="119"/>
      <c r="J12" s="122"/>
      <c r="K12" s="122"/>
      <c r="L12" s="119"/>
      <c r="M12" s="119"/>
      <c r="N12" s="122"/>
      <c r="O12" s="122"/>
      <c r="P12" s="121"/>
    </row>
    <row r="13" spans="1:16" ht="12.75">
      <c r="A13" s="121"/>
      <c r="B13" s="221"/>
      <c r="C13" s="119"/>
      <c r="D13" s="122"/>
      <c r="E13" s="122"/>
      <c r="F13" s="122"/>
      <c r="G13" s="119"/>
      <c r="H13" s="119"/>
      <c r="I13" s="119"/>
      <c r="J13" s="122"/>
      <c r="K13" s="122"/>
      <c r="L13" s="119"/>
      <c r="M13" s="119"/>
      <c r="N13" s="122"/>
      <c r="O13" s="122"/>
      <c r="P13" s="121"/>
    </row>
    <row r="14" spans="1:16" ht="17.25" customHeight="1">
      <c r="A14" s="121"/>
      <c r="B14" s="221"/>
      <c r="C14" s="119"/>
      <c r="D14" s="122"/>
      <c r="E14" s="122"/>
      <c r="F14" s="122"/>
      <c r="G14" s="119"/>
      <c r="H14" s="119"/>
      <c r="I14" s="119"/>
      <c r="J14" s="122"/>
      <c r="K14" s="122"/>
      <c r="L14" s="119"/>
      <c r="M14" s="119"/>
      <c r="N14" s="122"/>
      <c r="O14" s="122"/>
      <c r="P14" s="121"/>
    </row>
    <row r="15" spans="1:25" ht="17.25" customHeight="1">
      <c r="A15" s="222" t="s">
        <v>141</v>
      </c>
      <c r="B15" s="129" t="s">
        <v>142</v>
      </c>
      <c r="C15" s="38" t="e">
        <f>#REF!</f>
        <v>#REF!</v>
      </c>
      <c r="D15" s="38">
        <v>50352.287</v>
      </c>
      <c r="E15" s="38">
        <v>13690.565</v>
      </c>
      <c r="F15" s="38">
        <v>8211.572</v>
      </c>
      <c r="G15" s="76">
        <v>16.30824037843604</v>
      </c>
      <c r="H15" s="76">
        <v>59.97978900067309</v>
      </c>
      <c r="I15" s="38">
        <v>3921.442</v>
      </c>
      <c r="J15" s="38">
        <v>4205.189</v>
      </c>
      <c r="K15" s="38">
        <v>273.216</v>
      </c>
      <c r="L15" s="76">
        <v>6.4971158252340135</v>
      </c>
      <c r="M15" s="38">
        <v>56700.221000000005</v>
      </c>
      <c r="N15" s="38">
        <v>54557.475999999995</v>
      </c>
      <c r="O15" s="38">
        <v>8484.788</v>
      </c>
      <c r="P15" s="130">
        <v>15.552017105776669</v>
      </c>
      <c r="R15" s="39"/>
      <c r="S15" s="39"/>
      <c r="X15" s="27"/>
      <c r="Y15" s="28"/>
    </row>
    <row r="16" spans="1:25" ht="38.25" customHeight="1">
      <c r="A16" s="222" t="s">
        <v>143</v>
      </c>
      <c r="B16" s="224" t="s">
        <v>144</v>
      </c>
      <c r="C16" s="19">
        <f>SUM(C17:C17)</f>
        <v>0</v>
      </c>
      <c r="D16" s="19">
        <v>10711.082</v>
      </c>
      <c r="E16" s="19">
        <v>3543.082</v>
      </c>
      <c r="F16" s="19">
        <v>1629.442</v>
      </c>
      <c r="G16" s="76">
        <v>15.212674125732581</v>
      </c>
      <c r="H16" s="76">
        <v>45.98939567303269</v>
      </c>
      <c r="I16" s="19">
        <v>1000</v>
      </c>
      <c r="J16" s="19">
        <v>4655.308</v>
      </c>
      <c r="K16" s="19"/>
      <c r="L16" s="76"/>
      <c r="M16" s="19">
        <v>8742.2</v>
      </c>
      <c r="N16" s="19">
        <v>15366.39</v>
      </c>
      <c r="O16" s="19">
        <v>1629.442</v>
      </c>
      <c r="P16" s="130">
        <v>10.603934951540344</v>
      </c>
      <c r="R16" s="39"/>
      <c r="S16" s="39"/>
      <c r="X16" s="27"/>
      <c r="Y16" s="30"/>
    </row>
    <row r="17" spans="1:25" ht="12.75" customHeight="1" hidden="1">
      <c r="A17" s="225" t="s">
        <v>145</v>
      </c>
      <c r="B17" s="133" t="s">
        <v>146</v>
      </c>
      <c r="C17" s="18"/>
      <c r="D17" s="18"/>
      <c r="E17" s="18"/>
      <c r="F17" s="18"/>
      <c r="G17" s="76" t="e">
        <v>#DIV/0!</v>
      </c>
      <c r="H17" s="81" t="e">
        <v>#DIV/0!</v>
      </c>
      <c r="I17" s="18"/>
      <c r="J17" s="18"/>
      <c r="K17" s="18"/>
      <c r="L17" s="81" t="e">
        <v>#DIV/0!</v>
      </c>
      <c r="M17" s="18"/>
      <c r="N17" s="18"/>
      <c r="O17" s="18"/>
      <c r="P17" s="134"/>
      <c r="X17" s="31"/>
      <c r="Y17" s="4"/>
    </row>
    <row r="18" spans="1:25" ht="12.75">
      <c r="A18" s="222" t="s">
        <v>147</v>
      </c>
      <c r="B18" s="129" t="s">
        <v>148</v>
      </c>
      <c r="C18" s="19">
        <f>SUM(C19:C20)</f>
        <v>6.36</v>
      </c>
      <c r="D18" s="19">
        <v>96598.53300000001</v>
      </c>
      <c r="E18" s="19">
        <v>26199.986999999994</v>
      </c>
      <c r="F18" s="19">
        <v>17107.963999999996</v>
      </c>
      <c r="G18" s="76">
        <v>17.7103766161749</v>
      </c>
      <c r="H18" s="76">
        <v>65.29760491865893</v>
      </c>
      <c r="I18" s="19">
        <v>30584.309</v>
      </c>
      <c r="J18" s="19">
        <v>22509.379</v>
      </c>
      <c r="K18" s="19">
        <v>2938.7419999999997</v>
      </c>
      <c r="L18" s="76">
        <v>13.055633387309351</v>
      </c>
      <c r="M18" s="19">
        <v>101289.06</v>
      </c>
      <c r="N18" s="19">
        <v>119107.912</v>
      </c>
      <c r="O18" s="19">
        <v>20046.706</v>
      </c>
      <c r="P18" s="130">
        <v>16.8307089456828</v>
      </c>
      <c r="R18" s="39"/>
      <c r="S18" s="88"/>
      <c r="T18" s="39"/>
      <c r="X18" s="27"/>
      <c r="Y18" s="28"/>
    </row>
    <row r="19" spans="1:25" ht="29.25" customHeight="1" hidden="1">
      <c r="A19" s="225" t="s">
        <v>153</v>
      </c>
      <c r="B19" s="133" t="s">
        <v>154</v>
      </c>
      <c r="C19" s="18">
        <v>6.36</v>
      </c>
      <c r="D19" s="18"/>
      <c r="E19" s="18"/>
      <c r="F19" s="18"/>
      <c r="G19" s="102" t="e">
        <v>#DIV/0!</v>
      </c>
      <c r="H19" s="102" t="e">
        <v>#DIV/0!</v>
      </c>
      <c r="I19" s="18"/>
      <c r="J19" s="18"/>
      <c r="K19" s="18"/>
      <c r="L19" s="81"/>
      <c r="M19" s="20">
        <v>6.36</v>
      </c>
      <c r="N19" s="20">
        <v>0</v>
      </c>
      <c r="O19" s="87">
        <v>0</v>
      </c>
      <c r="P19" s="137" t="e">
        <v>#DIV/0!</v>
      </c>
      <c r="X19" s="31"/>
      <c r="Y19" s="4"/>
    </row>
    <row r="20" spans="1:25" ht="51" hidden="1">
      <c r="A20" s="225" t="s">
        <v>155</v>
      </c>
      <c r="B20" s="133" t="s">
        <v>156</v>
      </c>
      <c r="C20" s="18"/>
      <c r="D20" s="18"/>
      <c r="E20" s="18"/>
      <c r="F20" s="18"/>
      <c r="G20" s="81" t="e">
        <v>#DIV/0!</v>
      </c>
      <c r="H20" s="81" t="e">
        <v>#DIV/0!</v>
      </c>
      <c r="I20" s="18"/>
      <c r="J20" s="18"/>
      <c r="K20" s="18"/>
      <c r="L20" s="81"/>
      <c r="M20" s="20">
        <v>0</v>
      </c>
      <c r="N20" s="20">
        <v>0</v>
      </c>
      <c r="O20" s="20">
        <v>0</v>
      </c>
      <c r="P20" s="134" t="e">
        <v>#DIV/0!</v>
      </c>
      <c r="X20" s="31"/>
      <c r="Y20" s="4"/>
    </row>
    <row r="21" spans="1:25" ht="12.75">
      <c r="A21" s="222" t="s">
        <v>157</v>
      </c>
      <c r="B21" s="129" t="s">
        <v>158</v>
      </c>
      <c r="C21" s="19" t="e">
        <f>SUM(#REF!)</f>
        <v>#REF!</v>
      </c>
      <c r="D21" s="19">
        <v>236934.44100000002</v>
      </c>
      <c r="E21" s="19">
        <v>55808.393000000004</v>
      </c>
      <c r="F21" s="19">
        <v>49890.077</v>
      </c>
      <c r="G21" s="76">
        <v>21.056490052452943</v>
      </c>
      <c r="H21" s="76">
        <v>89.39529400174628</v>
      </c>
      <c r="I21" s="19">
        <v>128</v>
      </c>
      <c r="J21" s="19">
        <v>10494.501</v>
      </c>
      <c r="K21" s="19">
        <v>399.97</v>
      </c>
      <c r="L21" s="76">
        <v>3.8112340929787893</v>
      </c>
      <c r="M21" s="19">
        <v>11857.397</v>
      </c>
      <c r="N21" s="19">
        <v>247428.942</v>
      </c>
      <c r="O21" s="19">
        <v>50290.04699999999</v>
      </c>
      <c r="P21" s="130">
        <v>20.325046291472233</v>
      </c>
      <c r="R21" s="39"/>
      <c r="S21" s="39"/>
      <c r="X21" s="27"/>
      <c r="Y21" s="28"/>
    </row>
    <row r="22" spans="1:25" ht="12.75">
      <c r="A22" s="222" t="s">
        <v>159</v>
      </c>
      <c r="B22" s="129" t="s">
        <v>160</v>
      </c>
      <c r="C22" s="19" t="e">
        <f>SUM(#REF!)</f>
        <v>#REF!</v>
      </c>
      <c r="D22" s="19">
        <v>43321.939</v>
      </c>
      <c r="E22" s="19">
        <v>13793.026999999998</v>
      </c>
      <c r="F22" s="19">
        <v>6861.901</v>
      </c>
      <c r="G22" s="76">
        <v>15.839321042393786</v>
      </c>
      <c r="H22" s="76">
        <v>49.749057984153886</v>
      </c>
      <c r="I22" s="19">
        <v>2211.4739999999997</v>
      </c>
      <c r="J22" s="19">
        <v>5097.758999999999</v>
      </c>
      <c r="K22" s="19">
        <v>344.038</v>
      </c>
      <c r="L22" s="76">
        <v>6.74880864317046</v>
      </c>
      <c r="M22" s="19">
        <v>27990.334000000003</v>
      </c>
      <c r="N22" s="19">
        <v>48419.69799999999</v>
      </c>
      <c r="O22" s="19">
        <v>7205.939</v>
      </c>
      <c r="P22" s="130">
        <v>14.882246890511382</v>
      </c>
      <c r="R22" s="39"/>
      <c r="S22" s="39"/>
      <c r="T22" s="39"/>
      <c r="X22" s="27"/>
      <c r="Y22" s="28"/>
    </row>
    <row r="23" spans="1:25" ht="12.75" customHeight="1" hidden="1">
      <c r="A23" s="227" t="s">
        <v>163</v>
      </c>
      <c r="B23" s="228" t="s">
        <v>164</v>
      </c>
      <c r="C23" s="34"/>
      <c r="D23" s="34"/>
      <c r="E23" s="34"/>
      <c r="F23" s="34"/>
      <c r="G23" s="76" t="e">
        <v>#DIV/0!</v>
      </c>
      <c r="H23" s="81" t="e">
        <v>#DIV/0!</v>
      </c>
      <c r="I23" s="19"/>
      <c r="J23" s="19"/>
      <c r="K23" s="19"/>
      <c r="L23" s="81" t="e">
        <v>#DIV/0!</v>
      </c>
      <c r="M23" s="18"/>
      <c r="N23" s="18"/>
      <c r="O23" s="17"/>
      <c r="P23" s="132"/>
      <c r="X23" s="31"/>
      <c r="Y23" s="4"/>
    </row>
    <row r="24" spans="1:25" ht="12.75">
      <c r="A24" s="222" t="s">
        <v>165</v>
      </c>
      <c r="B24" s="129" t="s">
        <v>166</v>
      </c>
      <c r="C24" s="19">
        <f>SUM(C25:C32)</f>
        <v>180918.8</v>
      </c>
      <c r="D24" s="19">
        <v>220183.843</v>
      </c>
      <c r="E24" s="19">
        <v>95886.87599999999</v>
      </c>
      <c r="F24" s="19">
        <v>43067.743</v>
      </c>
      <c r="G24" s="76">
        <v>19.559901586421127</v>
      </c>
      <c r="H24" s="76">
        <v>44.915159192379996</v>
      </c>
      <c r="I24" s="19">
        <v>157400</v>
      </c>
      <c r="J24" s="19">
        <v>196084.64</v>
      </c>
      <c r="K24" s="19"/>
      <c r="L24" s="76"/>
      <c r="M24" s="38">
        <v>338318.8</v>
      </c>
      <c r="N24" s="38">
        <v>416268.483</v>
      </c>
      <c r="O24" s="38">
        <v>43067.743</v>
      </c>
      <c r="P24" s="130">
        <v>10.346145518780483</v>
      </c>
      <c r="R24" s="39"/>
      <c r="S24" s="39"/>
      <c r="X24" s="31"/>
      <c r="Y24" s="4"/>
    </row>
    <row r="25" spans="1:25" ht="12.75">
      <c r="A25" s="225">
        <v>100101</v>
      </c>
      <c r="B25" s="133" t="s">
        <v>167</v>
      </c>
      <c r="C25" s="18">
        <v>24762.4</v>
      </c>
      <c r="D25" s="18">
        <v>47291.189</v>
      </c>
      <c r="E25" s="18">
        <v>15844.455</v>
      </c>
      <c r="F25" s="18">
        <v>3391.653</v>
      </c>
      <c r="G25" s="81">
        <v>7.1718497075639185</v>
      </c>
      <c r="H25" s="81">
        <v>21.405930339667727</v>
      </c>
      <c r="I25" s="18"/>
      <c r="J25" s="18"/>
      <c r="K25" s="18"/>
      <c r="L25" s="81"/>
      <c r="M25" s="20">
        <v>24762.4</v>
      </c>
      <c r="N25" s="20">
        <v>47291.189</v>
      </c>
      <c r="O25" s="20">
        <v>3391.653</v>
      </c>
      <c r="P25" s="134">
        <v>7.1718497075639185</v>
      </c>
      <c r="X25" s="27"/>
      <c r="Y25" s="28"/>
    </row>
    <row r="26" spans="1:25" ht="12.75">
      <c r="A26" s="225">
        <v>100102</v>
      </c>
      <c r="B26" s="133" t="s">
        <v>168</v>
      </c>
      <c r="C26" s="18"/>
      <c r="D26" s="18"/>
      <c r="E26" s="18"/>
      <c r="F26" s="18"/>
      <c r="G26" s="81"/>
      <c r="H26" s="81"/>
      <c r="I26" s="18">
        <v>30400</v>
      </c>
      <c r="J26" s="18">
        <v>65642.21</v>
      </c>
      <c r="K26" s="18"/>
      <c r="L26" s="81"/>
      <c r="M26" s="20">
        <v>30400</v>
      </c>
      <c r="N26" s="20">
        <v>65642.21</v>
      </c>
      <c r="O26" s="20"/>
      <c r="P26" s="134"/>
      <c r="X26" s="29"/>
      <c r="Y26" s="4"/>
    </row>
    <row r="27" spans="1:25" ht="25.5" hidden="1">
      <c r="A27" s="225">
        <v>100106</v>
      </c>
      <c r="B27" s="133" t="s">
        <v>19</v>
      </c>
      <c r="C27" s="18"/>
      <c r="D27" s="18"/>
      <c r="E27" s="18"/>
      <c r="F27" s="18"/>
      <c r="G27" s="81"/>
      <c r="H27" s="81"/>
      <c r="I27" s="18"/>
      <c r="J27" s="18"/>
      <c r="K27" s="18"/>
      <c r="L27" s="81"/>
      <c r="M27" s="20"/>
      <c r="N27" s="20"/>
      <c r="O27" s="20"/>
      <c r="P27" s="134"/>
      <c r="X27" s="29"/>
      <c r="Y27" s="4"/>
    </row>
    <row r="28" spans="1:25" ht="12.75">
      <c r="A28" s="225">
        <v>100201</v>
      </c>
      <c r="B28" s="133" t="s">
        <v>169</v>
      </c>
      <c r="C28" s="18">
        <v>3000</v>
      </c>
      <c r="D28" s="18"/>
      <c r="E28" s="18"/>
      <c r="F28" s="18"/>
      <c r="G28" s="81"/>
      <c r="H28" s="81"/>
      <c r="I28" s="20"/>
      <c r="J28" s="20">
        <v>2100</v>
      </c>
      <c r="K28" s="18"/>
      <c r="L28" s="102"/>
      <c r="M28" s="20">
        <v>3000</v>
      </c>
      <c r="N28" s="20">
        <v>2100</v>
      </c>
      <c r="O28" s="20"/>
      <c r="P28" s="134"/>
      <c r="X28" s="31"/>
      <c r="Y28" s="4"/>
    </row>
    <row r="29" spans="1:25" s="62" customFormat="1" ht="12.75" hidden="1">
      <c r="A29" s="223">
        <v>100202</v>
      </c>
      <c r="B29" s="138" t="s">
        <v>170</v>
      </c>
      <c r="C29" s="20"/>
      <c r="D29" s="20"/>
      <c r="E29" s="20"/>
      <c r="F29" s="20"/>
      <c r="G29" s="81"/>
      <c r="H29" s="81"/>
      <c r="I29" s="20"/>
      <c r="J29" s="20"/>
      <c r="K29" s="20"/>
      <c r="L29" s="102" t="e">
        <v>#DIV/0!</v>
      </c>
      <c r="M29" s="20">
        <v>0</v>
      </c>
      <c r="N29" s="20">
        <v>0</v>
      </c>
      <c r="O29" s="87">
        <v>0</v>
      </c>
      <c r="P29" s="137" t="e">
        <v>#DIV/0!</v>
      </c>
      <c r="X29" s="29"/>
      <c r="Y29" s="103"/>
    </row>
    <row r="30" spans="1:25" ht="12.75">
      <c r="A30" s="225">
        <v>100203</v>
      </c>
      <c r="B30" s="133" t="s">
        <v>26</v>
      </c>
      <c r="C30" s="18">
        <v>107900</v>
      </c>
      <c r="D30" s="18">
        <v>149903.42</v>
      </c>
      <c r="E30" s="18">
        <v>57731.787</v>
      </c>
      <c r="F30" s="18">
        <v>20269.84</v>
      </c>
      <c r="G30" s="81">
        <v>13.521932988586919</v>
      </c>
      <c r="H30" s="81">
        <v>35.1103630310283</v>
      </c>
      <c r="I30" s="18">
        <v>127000</v>
      </c>
      <c r="J30" s="18">
        <v>34082.56</v>
      </c>
      <c r="K30" s="18"/>
      <c r="L30" s="81"/>
      <c r="M30" s="20">
        <v>234900</v>
      </c>
      <c r="N30" s="20">
        <v>183985.98</v>
      </c>
      <c r="O30" s="20">
        <v>20269.84</v>
      </c>
      <c r="P30" s="134">
        <v>11.017056843135547</v>
      </c>
      <c r="X30" s="31"/>
      <c r="Y30" s="4"/>
    </row>
    <row r="31" spans="1:25" ht="25.5" hidden="1">
      <c r="A31" s="225">
        <v>100208</v>
      </c>
      <c r="B31" s="133" t="s">
        <v>91</v>
      </c>
      <c r="C31" s="18"/>
      <c r="D31" s="18"/>
      <c r="E31" s="18"/>
      <c r="F31" s="18"/>
      <c r="G31" s="81"/>
      <c r="H31" s="81"/>
      <c r="I31" s="18"/>
      <c r="J31" s="18"/>
      <c r="K31" s="18"/>
      <c r="L31" s="81"/>
      <c r="M31" s="20">
        <v>0</v>
      </c>
      <c r="N31" s="20"/>
      <c r="O31" s="20"/>
      <c r="P31" s="134"/>
      <c r="X31" s="31"/>
      <c r="Y31" s="4"/>
    </row>
    <row r="32" spans="1:25" ht="38.25">
      <c r="A32" s="223">
        <v>100302</v>
      </c>
      <c r="B32" s="138" t="s">
        <v>171</v>
      </c>
      <c r="C32" s="20">
        <v>45256.4</v>
      </c>
      <c r="D32" s="20">
        <v>22989.234</v>
      </c>
      <c r="E32" s="20">
        <v>22310.634</v>
      </c>
      <c r="F32" s="20">
        <v>19406.25</v>
      </c>
      <c r="G32" s="81">
        <v>84.41451333263214</v>
      </c>
      <c r="H32" s="81">
        <v>86.98206424792771</v>
      </c>
      <c r="I32" s="20"/>
      <c r="J32" s="20"/>
      <c r="K32" s="20"/>
      <c r="L32" s="81"/>
      <c r="M32" s="20">
        <v>45256.4</v>
      </c>
      <c r="N32" s="20">
        <v>22989.234</v>
      </c>
      <c r="O32" s="20">
        <v>19406.25</v>
      </c>
      <c r="P32" s="136">
        <v>84.41451333263214</v>
      </c>
      <c r="X32" s="31"/>
      <c r="Y32" s="4"/>
    </row>
    <row r="33" spans="1:25" s="62" customFormat="1" ht="76.5" customHeight="1">
      <c r="A33" s="223">
        <v>100602</v>
      </c>
      <c r="B33" s="229" t="s">
        <v>61</v>
      </c>
      <c r="C33" s="20"/>
      <c r="D33" s="20"/>
      <c r="E33" s="20"/>
      <c r="F33" s="20"/>
      <c r="G33" s="81"/>
      <c r="H33" s="81"/>
      <c r="I33" s="20"/>
      <c r="J33" s="20">
        <v>94259.87</v>
      </c>
      <c r="K33" s="20"/>
      <c r="L33" s="81"/>
      <c r="M33" s="20">
        <v>0</v>
      </c>
      <c r="N33" s="20">
        <v>94259.87</v>
      </c>
      <c r="O33" s="20"/>
      <c r="P33" s="136"/>
      <c r="X33" s="29"/>
      <c r="Y33" s="103"/>
    </row>
    <row r="34" spans="1:25" s="35" customFormat="1" ht="12.75">
      <c r="A34" s="230" t="s">
        <v>172</v>
      </c>
      <c r="B34" s="142" t="s">
        <v>173</v>
      </c>
      <c r="C34" s="33" t="e">
        <f>SUM(#REF!)</f>
        <v>#REF!</v>
      </c>
      <c r="D34" s="33">
        <v>125350.173</v>
      </c>
      <c r="E34" s="33">
        <v>34485.87</v>
      </c>
      <c r="F34" s="33">
        <v>21811.428</v>
      </c>
      <c r="G34" s="76">
        <v>17.400397205674377</v>
      </c>
      <c r="H34" s="76">
        <v>63.247434383995525</v>
      </c>
      <c r="I34" s="33">
        <v>11577.741999999998</v>
      </c>
      <c r="J34" s="33">
        <v>15886.942000000001</v>
      </c>
      <c r="K34" s="33">
        <v>2037.708</v>
      </c>
      <c r="L34" s="76">
        <v>12.826307290603816</v>
      </c>
      <c r="M34" s="33">
        <v>82529.009</v>
      </c>
      <c r="N34" s="33">
        <v>141237.115</v>
      </c>
      <c r="O34" s="98">
        <v>23849.136</v>
      </c>
      <c r="P34" s="130">
        <v>16.88588442209401</v>
      </c>
      <c r="R34" s="39"/>
      <c r="S34" s="39"/>
      <c r="X34" s="36"/>
      <c r="Y34" s="22"/>
    </row>
    <row r="35" spans="1:25" ht="12.75">
      <c r="A35" s="222" t="s">
        <v>174</v>
      </c>
      <c r="B35" s="129" t="s">
        <v>175</v>
      </c>
      <c r="C35" s="19" t="e">
        <f>#REF!+#REF!</f>
        <v>#REF!</v>
      </c>
      <c r="D35" s="19">
        <v>6283.067</v>
      </c>
      <c r="E35" s="19">
        <v>1638.201</v>
      </c>
      <c r="F35" s="19">
        <v>985.723</v>
      </c>
      <c r="G35" s="76">
        <v>15.688564199617797</v>
      </c>
      <c r="H35" s="76">
        <v>60.171065699508176</v>
      </c>
      <c r="I35" s="19"/>
      <c r="J35" s="38"/>
      <c r="K35" s="104"/>
      <c r="L35" s="106"/>
      <c r="M35" s="19">
        <v>4200.617</v>
      </c>
      <c r="N35" s="19">
        <v>6283.067</v>
      </c>
      <c r="O35" s="19">
        <v>985.723</v>
      </c>
      <c r="P35" s="130">
        <v>15.688564199617797</v>
      </c>
      <c r="R35" s="39"/>
      <c r="S35" s="39"/>
      <c r="X35" s="31"/>
      <c r="Y35" s="4"/>
    </row>
    <row r="36" spans="1:25" ht="12.75">
      <c r="A36" s="222" t="s">
        <v>176</v>
      </c>
      <c r="B36" s="129" t="s">
        <v>177</v>
      </c>
      <c r="C36" s="38" t="e">
        <f>SUM(#REF!)</f>
        <v>#REF!</v>
      </c>
      <c r="D36" s="38">
        <v>69698.13100000001</v>
      </c>
      <c r="E36" s="38">
        <v>23592.418</v>
      </c>
      <c r="F36" s="38">
        <v>9965.907000000001</v>
      </c>
      <c r="G36" s="76">
        <v>14.298671796522061</v>
      </c>
      <c r="H36" s="76">
        <v>42.24199062597145</v>
      </c>
      <c r="I36" s="38">
        <v>5387.268</v>
      </c>
      <c r="J36" s="38">
        <v>4818.8150000000005</v>
      </c>
      <c r="K36" s="38">
        <v>23.245</v>
      </c>
      <c r="L36" s="76">
        <v>0.48238000421265387</v>
      </c>
      <c r="M36" s="38">
        <v>44268.715</v>
      </c>
      <c r="N36" s="38">
        <v>74516.946</v>
      </c>
      <c r="O36" s="38">
        <v>9989.152000000002</v>
      </c>
      <c r="P36" s="130">
        <v>13.40520852800382</v>
      </c>
      <c r="R36" s="39"/>
      <c r="S36" s="39"/>
      <c r="X36" s="27"/>
      <c r="Y36" s="28"/>
    </row>
    <row r="37" spans="1:25" ht="12.75">
      <c r="A37" s="222" t="s">
        <v>179</v>
      </c>
      <c r="B37" s="129" t="s">
        <v>180</v>
      </c>
      <c r="C37" s="19">
        <f>SUM(C38:C38)</f>
        <v>0</v>
      </c>
      <c r="D37" s="19">
        <v>2813.066</v>
      </c>
      <c r="E37" s="19">
        <v>1927.34</v>
      </c>
      <c r="F37" s="19"/>
      <c r="G37" s="76"/>
      <c r="H37" s="76"/>
      <c r="I37" s="19">
        <v>77494.064</v>
      </c>
      <c r="J37" s="19">
        <v>854391.454</v>
      </c>
      <c r="K37" s="19"/>
      <c r="L37" s="76"/>
      <c r="M37" s="19">
        <v>80452.384</v>
      </c>
      <c r="N37" s="19">
        <v>857204.52</v>
      </c>
      <c r="O37" s="19"/>
      <c r="P37" s="130"/>
      <c r="R37" s="39"/>
      <c r="S37" s="39"/>
      <c r="X37" s="31"/>
      <c r="Y37" s="4"/>
    </row>
    <row r="38" spans="1:25" ht="25.5" customHeight="1" hidden="1">
      <c r="A38" s="225">
        <v>150203</v>
      </c>
      <c r="B38" s="133" t="s">
        <v>183</v>
      </c>
      <c r="C38" s="18"/>
      <c r="D38" s="18"/>
      <c r="E38" s="18"/>
      <c r="F38" s="18"/>
      <c r="G38" s="81"/>
      <c r="H38" s="81"/>
      <c r="I38" s="18"/>
      <c r="J38" s="18"/>
      <c r="K38" s="18"/>
      <c r="L38" s="81"/>
      <c r="M38" s="20"/>
      <c r="N38" s="20"/>
      <c r="O38" s="20"/>
      <c r="P38" s="136"/>
      <c r="X38" s="27"/>
      <c r="Y38" s="28"/>
    </row>
    <row r="39" spans="1:25" ht="25.5">
      <c r="A39" s="231">
        <v>160000</v>
      </c>
      <c r="B39" s="224" t="s">
        <v>150</v>
      </c>
      <c r="C39" s="19">
        <f>C40</f>
        <v>4080</v>
      </c>
      <c r="D39" s="19">
        <v>6912.951</v>
      </c>
      <c r="E39" s="19">
        <v>2985.187</v>
      </c>
      <c r="F39" s="19">
        <v>51.511</v>
      </c>
      <c r="G39" s="76">
        <v>0.7451376409293224</v>
      </c>
      <c r="H39" s="76">
        <v>1.725553541536929</v>
      </c>
      <c r="I39" s="19">
        <v>300</v>
      </c>
      <c r="J39" s="19">
        <v>224.888</v>
      </c>
      <c r="K39" s="19"/>
      <c r="L39" s="76"/>
      <c r="M39" s="19">
        <v>4380</v>
      </c>
      <c r="N39" s="19">
        <v>7137.839</v>
      </c>
      <c r="O39" s="38">
        <v>51.511</v>
      </c>
      <c r="P39" s="232">
        <v>0.7216609957159303</v>
      </c>
      <c r="R39" s="39"/>
      <c r="S39" s="113"/>
      <c r="X39" s="31"/>
      <c r="Y39" s="4"/>
    </row>
    <row r="40" spans="1:25" ht="12.75">
      <c r="A40" s="225">
        <v>160101</v>
      </c>
      <c r="B40" s="133" t="s">
        <v>184</v>
      </c>
      <c r="C40" s="18">
        <v>4080</v>
      </c>
      <c r="D40" s="18">
        <v>6912.951</v>
      </c>
      <c r="E40" s="18">
        <v>2985.187</v>
      </c>
      <c r="F40" s="18">
        <v>51.511</v>
      </c>
      <c r="G40" s="81">
        <v>0.7451376409293224</v>
      </c>
      <c r="H40" s="81">
        <v>1.725553541536929</v>
      </c>
      <c r="I40" s="18">
        <v>300</v>
      </c>
      <c r="J40" s="18">
        <v>224.888</v>
      </c>
      <c r="K40" s="18"/>
      <c r="L40" s="81"/>
      <c r="M40" s="20">
        <v>4380</v>
      </c>
      <c r="N40" s="20">
        <v>7137.839</v>
      </c>
      <c r="O40" s="20">
        <v>51.511</v>
      </c>
      <c r="P40" s="233">
        <v>0.7216609957159303</v>
      </c>
      <c r="X40" s="37"/>
      <c r="Y40" s="28"/>
    </row>
    <row r="41" spans="1:25" ht="12.75" customHeight="1" hidden="1">
      <c r="A41" s="225"/>
      <c r="B41" s="133"/>
      <c r="C41" s="18"/>
      <c r="D41" s="18"/>
      <c r="E41" s="18"/>
      <c r="F41" s="18"/>
      <c r="G41" s="76" t="e">
        <v>#DIV/0!</v>
      </c>
      <c r="H41" s="81" t="e">
        <v>#DIV/0!</v>
      </c>
      <c r="I41" s="18"/>
      <c r="J41" s="18"/>
      <c r="K41" s="18"/>
      <c r="L41" s="81" t="e">
        <v>#DIV/0!</v>
      </c>
      <c r="M41" s="18"/>
      <c r="N41" s="18"/>
      <c r="O41" s="18"/>
      <c r="P41" s="134"/>
      <c r="X41" s="37"/>
      <c r="Y41" s="28"/>
    </row>
    <row r="42" spans="1:25" ht="25.5">
      <c r="A42" s="222" t="s">
        <v>185</v>
      </c>
      <c r="B42" s="129" t="s">
        <v>151</v>
      </c>
      <c r="C42" s="19">
        <f>SUM(C43:C51)</f>
        <v>119856</v>
      </c>
      <c r="D42" s="19">
        <v>185069.31</v>
      </c>
      <c r="E42" s="19">
        <v>51576.659</v>
      </c>
      <c r="F42" s="19">
        <v>45081.49</v>
      </c>
      <c r="G42" s="76">
        <v>24.35924681407198</v>
      </c>
      <c r="H42" s="76">
        <v>87.40676669266229</v>
      </c>
      <c r="I42" s="19">
        <v>9287</v>
      </c>
      <c r="J42" s="19">
        <v>69847.531</v>
      </c>
      <c r="K42" s="19">
        <v>922.109</v>
      </c>
      <c r="L42" s="76">
        <v>1.3201740803121589</v>
      </c>
      <c r="M42" s="38">
        <v>129143</v>
      </c>
      <c r="N42" s="38">
        <v>254916.84100000001</v>
      </c>
      <c r="O42" s="38">
        <v>46003.599</v>
      </c>
      <c r="P42" s="130">
        <v>18.046512274173367</v>
      </c>
      <c r="R42" s="39"/>
      <c r="S42" s="39"/>
      <c r="X42" s="31"/>
      <c r="Y42" s="4"/>
    </row>
    <row r="43" spans="1:25" ht="25.5">
      <c r="A43" s="225">
        <v>170102</v>
      </c>
      <c r="B43" s="234" t="s">
        <v>186</v>
      </c>
      <c r="C43" s="18">
        <v>449.7</v>
      </c>
      <c r="D43" s="18">
        <v>578.2</v>
      </c>
      <c r="E43" s="18">
        <v>109.454</v>
      </c>
      <c r="F43" s="18">
        <v>62.547</v>
      </c>
      <c r="G43" s="81">
        <v>10.81753718436527</v>
      </c>
      <c r="H43" s="81">
        <v>57.14455387651434</v>
      </c>
      <c r="I43" s="18"/>
      <c r="J43" s="18"/>
      <c r="K43" s="18"/>
      <c r="L43" s="81"/>
      <c r="M43" s="20">
        <v>449.7</v>
      </c>
      <c r="N43" s="20">
        <v>578.2</v>
      </c>
      <c r="O43" s="20">
        <v>62.547</v>
      </c>
      <c r="P43" s="136">
        <v>10.81753718436527</v>
      </c>
      <c r="X43" s="31"/>
      <c r="Y43" s="4"/>
    </row>
    <row r="44" spans="1:25" ht="12.75">
      <c r="A44" s="225">
        <v>170103</v>
      </c>
      <c r="B44" s="235" t="s">
        <v>187</v>
      </c>
      <c r="C44" s="18">
        <v>1517.5</v>
      </c>
      <c r="D44" s="18">
        <v>980.083</v>
      </c>
      <c r="E44" s="18">
        <v>298.063</v>
      </c>
      <c r="F44" s="18">
        <v>164.556</v>
      </c>
      <c r="G44" s="81">
        <v>16.790006560668843</v>
      </c>
      <c r="H44" s="81">
        <v>55.208462640448495</v>
      </c>
      <c r="I44" s="18"/>
      <c r="J44" s="18"/>
      <c r="K44" s="18"/>
      <c r="L44" s="81"/>
      <c r="M44" s="20">
        <v>1517.5</v>
      </c>
      <c r="N44" s="20">
        <v>980.083</v>
      </c>
      <c r="O44" s="20">
        <v>164.556</v>
      </c>
      <c r="P44" s="136">
        <v>16.790006560668843</v>
      </c>
      <c r="X44" s="31"/>
      <c r="Y44" s="4"/>
    </row>
    <row r="45" spans="1:25" ht="25.5">
      <c r="A45" s="225">
        <v>170203</v>
      </c>
      <c r="B45" s="234" t="s">
        <v>44</v>
      </c>
      <c r="C45" s="18">
        <v>249.2</v>
      </c>
      <c r="D45" s="18">
        <v>337.2</v>
      </c>
      <c r="E45" s="18">
        <v>67.006</v>
      </c>
      <c r="F45" s="32">
        <v>52.482</v>
      </c>
      <c r="G45" s="81">
        <v>15.56405693950178</v>
      </c>
      <c r="H45" s="81">
        <v>78.32432916455244</v>
      </c>
      <c r="I45" s="18"/>
      <c r="J45" s="18"/>
      <c r="K45" s="18"/>
      <c r="L45" s="81"/>
      <c r="M45" s="20">
        <v>249.2</v>
      </c>
      <c r="N45" s="20">
        <v>337.2</v>
      </c>
      <c r="O45" s="20">
        <v>52.482</v>
      </c>
      <c r="P45" s="136">
        <v>15.56405693950178</v>
      </c>
      <c r="X45" s="37"/>
      <c r="Y45" s="30"/>
    </row>
    <row r="46" spans="1:25" s="5" customFormat="1" ht="25.5">
      <c r="A46" s="223">
        <v>170302</v>
      </c>
      <c r="B46" s="234" t="s">
        <v>45</v>
      </c>
      <c r="C46" s="18">
        <v>6251</v>
      </c>
      <c r="D46" s="18">
        <v>10717.598</v>
      </c>
      <c r="E46" s="18">
        <v>2483.701</v>
      </c>
      <c r="F46" s="18">
        <v>1516.537</v>
      </c>
      <c r="G46" s="81">
        <v>14.149970916990915</v>
      </c>
      <c r="H46" s="81">
        <v>61.0595639330177</v>
      </c>
      <c r="I46" s="18"/>
      <c r="J46" s="18"/>
      <c r="K46" s="18"/>
      <c r="L46" s="81"/>
      <c r="M46" s="20">
        <v>6251</v>
      </c>
      <c r="N46" s="20">
        <v>10717.598</v>
      </c>
      <c r="O46" s="20">
        <v>1516.537</v>
      </c>
      <c r="P46" s="134">
        <v>14.149970916990915</v>
      </c>
      <c r="X46" s="31"/>
      <c r="Y46" s="12"/>
    </row>
    <row r="47" spans="1:25" s="5" customFormat="1" ht="12.75">
      <c r="A47" s="223">
        <v>170303</v>
      </c>
      <c r="B47" s="236" t="s">
        <v>188</v>
      </c>
      <c r="C47" s="18">
        <v>22770</v>
      </c>
      <c r="D47" s="18">
        <v>29066.053</v>
      </c>
      <c r="E47" s="18">
        <v>6920.1</v>
      </c>
      <c r="F47" s="18">
        <v>6920.1</v>
      </c>
      <c r="G47" s="81">
        <v>23.80818613383799</v>
      </c>
      <c r="H47" s="81">
        <v>100</v>
      </c>
      <c r="I47" s="18">
        <v>1000</v>
      </c>
      <c r="J47" s="18"/>
      <c r="K47" s="18"/>
      <c r="L47" s="102"/>
      <c r="M47" s="20">
        <v>23770</v>
      </c>
      <c r="N47" s="20">
        <v>29066.053</v>
      </c>
      <c r="O47" s="20">
        <v>6920.1</v>
      </c>
      <c r="P47" s="134">
        <v>23.80818613383799</v>
      </c>
      <c r="X47" s="31"/>
      <c r="Y47" s="12"/>
    </row>
    <row r="48" spans="1:25" ht="25.5">
      <c r="A48" s="223">
        <v>170602</v>
      </c>
      <c r="B48" s="234" t="s">
        <v>46</v>
      </c>
      <c r="C48" s="18">
        <v>44191.6</v>
      </c>
      <c r="D48" s="18">
        <v>63180.938</v>
      </c>
      <c r="E48" s="18">
        <v>15478.091</v>
      </c>
      <c r="F48" s="18">
        <v>10641.195</v>
      </c>
      <c r="G48" s="81">
        <v>16.842413767266322</v>
      </c>
      <c r="H48" s="81">
        <v>68.7500480517914</v>
      </c>
      <c r="I48" s="18"/>
      <c r="J48" s="18"/>
      <c r="K48" s="18"/>
      <c r="L48" s="81"/>
      <c r="M48" s="20">
        <v>44191.6</v>
      </c>
      <c r="N48" s="20">
        <v>63180.938</v>
      </c>
      <c r="O48" s="20">
        <v>10641.195</v>
      </c>
      <c r="P48" s="134">
        <v>16.842413767266322</v>
      </c>
      <c r="X48" s="31"/>
      <c r="Y48" s="4"/>
    </row>
    <row r="49" spans="1:25" ht="15">
      <c r="A49" s="223">
        <v>170603</v>
      </c>
      <c r="B49" s="237" t="s">
        <v>189</v>
      </c>
      <c r="C49" s="18">
        <v>43700</v>
      </c>
      <c r="D49" s="18">
        <v>79423.6</v>
      </c>
      <c r="E49" s="18">
        <v>25767.406</v>
      </c>
      <c r="F49" s="18">
        <v>25724.073</v>
      </c>
      <c r="G49" s="81">
        <v>32.388450032484045</v>
      </c>
      <c r="H49" s="81">
        <v>99.83183018112108</v>
      </c>
      <c r="I49" s="18">
        <v>2108</v>
      </c>
      <c r="J49" s="18">
        <v>10271.522</v>
      </c>
      <c r="K49" s="18"/>
      <c r="L49" s="81"/>
      <c r="M49" s="20">
        <v>45808</v>
      </c>
      <c r="N49" s="20">
        <v>89695.122</v>
      </c>
      <c r="O49" s="20">
        <v>25724.073</v>
      </c>
      <c r="P49" s="134">
        <v>28.679455946333405</v>
      </c>
      <c r="Q49" s="39"/>
      <c r="R49" s="39"/>
      <c r="X49" s="31"/>
      <c r="Y49" s="40"/>
    </row>
    <row r="50" spans="1:25" ht="25.5">
      <c r="A50" s="223" t="s">
        <v>190</v>
      </c>
      <c r="B50" s="234" t="s">
        <v>152</v>
      </c>
      <c r="C50" s="18"/>
      <c r="D50" s="18"/>
      <c r="E50" s="18"/>
      <c r="F50" s="18"/>
      <c r="G50" s="81"/>
      <c r="H50" s="81"/>
      <c r="I50" s="18">
        <v>4624</v>
      </c>
      <c r="J50" s="18">
        <v>59111.849</v>
      </c>
      <c r="K50" s="18">
        <v>922.109</v>
      </c>
      <c r="L50" s="81">
        <v>1.559939361734396</v>
      </c>
      <c r="M50" s="20">
        <v>4624</v>
      </c>
      <c r="N50" s="20">
        <v>59111.849</v>
      </c>
      <c r="O50" s="20">
        <v>922.109</v>
      </c>
      <c r="P50" s="136">
        <v>1.559939361734396</v>
      </c>
      <c r="Q50" s="39"/>
      <c r="X50" s="31"/>
      <c r="Y50" s="40"/>
    </row>
    <row r="51" spans="1:25" ht="12.75">
      <c r="A51" s="223" t="s">
        <v>191</v>
      </c>
      <c r="B51" s="133" t="s">
        <v>192</v>
      </c>
      <c r="C51" s="71">
        <v>727</v>
      </c>
      <c r="D51" s="18">
        <v>785.638</v>
      </c>
      <c r="E51" s="18">
        <v>452.838</v>
      </c>
      <c r="F51" s="18"/>
      <c r="G51" s="81"/>
      <c r="H51" s="81"/>
      <c r="I51" s="18">
        <v>1555</v>
      </c>
      <c r="J51" s="18">
        <v>464.16</v>
      </c>
      <c r="K51" s="18"/>
      <c r="L51" s="81"/>
      <c r="M51" s="20">
        <v>2282</v>
      </c>
      <c r="N51" s="20">
        <v>1249.798</v>
      </c>
      <c r="O51" s="20"/>
      <c r="P51" s="136"/>
      <c r="X51" s="31"/>
      <c r="Y51" s="4"/>
    </row>
    <row r="52" spans="1:25" ht="12.75">
      <c r="A52" s="231">
        <v>180000</v>
      </c>
      <c r="B52" s="224" t="s">
        <v>193</v>
      </c>
      <c r="C52" s="19" t="e">
        <f>SUM(#REF!)</f>
        <v>#REF!</v>
      </c>
      <c r="D52" s="19">
        <v>17484.798000000003</v>
      </c>
      <c r="E52" s="19">
        <v>4432.583</v>
      </c>
      <c r="F52" s="19">
        <v>2042.265</v>
      </c>
      <c r="G52" s="76">
        <v>11.680232165107082</v>
      </c>
      <c r="H52" s="76">
        <v>46.07392574487608</v>
      </c>
      <c r="I52" s="19">
        <v>8023.5</v>
      </c>
      <c r="J52" s="19">
        <v>161223.616</v>
      </c>
      <c r="K52" s="19">
        <v>0</v>
      </c>
      <c r="L52" s="76">
        <v>0</v>
      </c>
      <c r="M52" s="19">
        <v>10347.8</v>
      </c>
      <c r="N52" s="19">
        <v>178708.41400000002</v>
      </c>
      <c r="O52" s="19">
        <v>2042.265</v>
      </c>
      <c r="P52" s="130">
        <v>1.1427917434262496</v>
      </c>
      <c r="R52" s="39"/>
      <c r="S52" s="39"/>
      <c r="X52" s="31"/>
      <c r="Y52" s="4"/>
    </row>
    <row r="53" spans="1:25" ht="25.5">
      <c r="A53" s="222" t="s">
        <v>0</v>
      </c>
      <c r="B53" s="129" t="s">
        <v>1</v>
      </c>
      <c r="C53" s="19"/>
      <c r="D53" s="19"/>
      <c r="E53" s="19"/>
      <c r="F53" s="19"/>
      <c r="G53" s="76"/>
      <c r="H53" s="81"/>
      <c r="I53" s="19"/>
      <c r="J53" s="19">
        <v>11.297</v>
      </c>
      <c r="K53" s="105"/>
      <c r="L53" s="106"/>
      <c r="M53" s="19">
        <v>0</v>
      </c>
      <c r="N53" s="19">
        <v>11.297</v>
      </c>
      <c r="O53" s="87"/>
      <c r="P53" s="137"/>
      <c r="X53" s="31"/>
      <c r="Y53" s="4"/>
    </row>
    <row r="54" spans="1:25" ht="25.5">
      <c r="A54" s="231">
        <v>210000</v>
      </c>
      <c r="B54" s="129" t="s">
        <v>2</v>
      </c>
      <c r="C54" s="19" t="e">
        <f>SUM(#REF!)</f>
        <v>#REF!</v>
      </c>
      <c r="D54" s="19">
        <v>700.9</v>
      </c>
      <c r="E54" s="19">
        <v>30</v>
      </c>
      <c r="F54" s="19"/>
      <c r="G54" s="76"/>
      <c r="H54" s="76"/>
      <c r="I54" s="19"/>
      <c r="J54" s="19"/>
      <c r="K54" s="19"/>
      <c r="L54" s="76"/>
      <c r="M54" s="19">
        <v>1200</v>
      </c>
      <c r="N54" s="19">
        <v>700.9</v>
      </c>
      <c r="O54" s="19"/>
      <c r="P54" s="152"/>
      <c r="R54" s="112"/>
      <c r="S54" s="112"/>
      <c r="X54" s="31"/>
      <c r="Y54" s="4"/>
    </row>
    <row r="55" spans="1:126" s="48" customFormat="1" ht="12.75" customHeight="1">
      <c r="A55" s="230">
        <v>230000</v>
      </c>
      <c r="B55" s="142" t="s">
        <v>4</v>
      </c>
      <c r="C55" s="98"/>
      <c r="D55" s="19">
        <v>26231.3</v>
      </c>
      <c r="E55" s="19">
        <v>399.2</v>
      </c>
      <c r="F55" s="19">
        <v>381.343</v>
      </c>
      <c r="G55" s="76">
        <v>1.4537708767769804</v>
      </c>
      <c r="H55" s="76">
        <v>95.52680360721443</v>
      </c>
      <c r="I55" s="98"/>
      <c r="J55" s="98"/>
      <c r="K55" s="98"/>
      <c r="L55" s="238"/>
      <c r="M55" s="239"/>
      <c r="N55" s="38">
        <v>26231.3</v>
      </c>
      <c r="O55" s="38">
        <v>381.343</v>
      </c>
      <c r="P55" s="130">
        <v>1.4537708767769804</v>
      </c>
      <c r="Q55" s="108"/>
      <c r="R55" s="39"/>
      <c r="S55" s="39"/>
      <c r="T55" s="108"/>
      <c r="U55" s="108"/>
      <c r="V55" s="108"/>
      <c r="W55" s="108"/>
      <c r="X55" s="109"/>
      <c r="Y55" s="110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</row>
    <row r="56" spans="1:25" ht="12.75">
      <c r="A56" s="231">
        <v>240000</v>
      </c>
      <c r="B56" s="224" t="s">
        <v>5</v>
      </c>
      <c r="C56" s="19"/>
      <c r="D56" s="19"/>
      <c r="E56" s="19"/>
      <c r="F56" s="19"/>
      <c r="G56" s="81"/>
      <c r="H56" s="81"/>
      <c r="I56" s="19">
        <v>44950</v>
      </c>
      <c r="J56" s="19">
        <v>58556.994999999995</v>
      </c>
      <c r="K56" s="19">
        <v>198.526</v>
      </c>
      <c r="L56" s="76">
        <v>0.3390303754487402</v>
      </c>
      <c r="M56" s="19">
        <v>44950</v>
      </c>
      <c r="N56" s="19">
        <v>58556.994999999995</v>
      </c>
      <c r="O56" s="19">
        <v>198.526</v>
      </c>
      <c r="P56" s="130">
        <v>0.3390303754487402</v>
      </c>
      <c r="R56" s="39"/>
      <c r="S56" s="39"/>
      <c r="X56" s="31"/>
      <c r="Y56" s="4"/>
    </row>
    <row r="57" spans="1:25" ht="12.75">
      <c r="A57" s="225">
        <v>240601</v>
      </c>
      <c r="B57" s="133" t="s">
        <v>6</v>
      </c>
      <c r="C57" s="18"/>
      <c r="D57" s="18"/>
      <c r="E57" s="18"/>
      <c r="F57" s="18"/>
      <c r="G57" s="81"/>
      <c r="H57" s="81"/>
      <c r="I57" s="18">
        <v>21310</v>
      </c>
      <c r="J57" s="18">
        <v>51319.627</v>
      </c>
      <c r="K57" s="18"/>
      <c r="L57" s="81"/>
      <c r="M57" s="20">
        <v>21310</v>
      </c>
      <c r="N57" s="20">
        <v>51319.627</v>
      </c>
      <c r="O57" s="20"/>
      <c r="P57" s="134"/>
      <c r="X57" s="31"/>
      <c r="Y57" s="4"/>
    </row>
    <row r="58" spans="1:25" ht="12.75">
      <c r="A58" s="225">
        <v>240602</v>
      </c>
      <c r="B58" s="133" t="s">
        <v>7</v>
      </c>
      <c r="C58" s="18"/>
      <c r="D58" s="18"/>
      <c r="E58" s="18"/>
      <c r="F58" s="18"/>
      <c r="G58" s="81"/>
      <c r="H58" s="81"/>
      <c r="I58" s="18">
        <v>12000</v>
      </c>
      <c r="J58" s="18">
        <v>2987.126</v>
      </c>
      <c r="K58" s="18"/>
      <c r="L58" s="81"/>
      <c r="M58" s="20">
        <v>12000</v>
      </c>
      <c r="N58" s="20">
        <v>2987.126</v>
      </c>
      <c r="O58" s="20"/>
      <c r="P58" s="134"/>
      <c r="X58" s="31"/>
      <c r="Y58" s="4"/>
    </row>
    <row r="59" spans="1:25" ht="25.5">
      <c r="A59" s="225">
        <v>240604</v>
      </c>
      <c r="B59" s="133" t="s">
        <v>8</v>
      </c>
      <c r="C59" s="18"/>
      <c r="D59" s="18"/>
      <c r="E59" s="18"/>
      <c r="F59" s="18"/>
      <c r="G59" s="81"/>
      <c r="H59" s="81"/>
      <c r="I59" s="18">
        <v>240</v>
      </c>
      <c r="J59" s="18">
        <v>464</v>
      </c>
      <c r="K59" s="18"/>
      <c r="L59" s="81"/>
      <c r="M59" s="20">
        <v>240</v>
      </c>
      <c r="N59" s="20">
        <v>464</v>
      </c>
      <c r="O59" s="20"/>
      <c r="P59" s="134"/>
      <c r="X59" s="31"/>
      <c r="Y59" s="4"/>
    </row>
    <row r="60" spans="1:25" ht="38.25">
      <c r="A60" s="225">
        <v>240900</v>
      </c>
      <c r="B60" s="133" t="s">
        <v>92</v>
      </c>
      <c r="C60" s="18"/>
      <c r="D60" s="19"/>
      <c r="E60" s="19"/>
      <c r="F60" s="18"/>
      <c r="G60" s="81"/>
      <c r="H60" s="81"/>
      <c r="I60" s="18">
        <v>11400</v>
      </c>
      <c r="J60" s="18">
        <v>3786.242</v>
      </c>
      <c r="K60" s="18">
        <v>198.526</v>
      </c>
      <c r="L60" s="81">
        <v>5.243352115369277</v>
      </c>
      <c r="M60" s="20">
        <v>11400</v>
      </c>
      <c r="N60" s="20">
        <v>3786.242</v>
      </c>
      <c r="O60" s="20">
        <v>198.526</v>
      </c>
      <c r="P60" s="134">
        <v>5.243352115369277</v>
      </c>
      <c r="X60" s="31"/>
      <c r="Y60" s="4"/>
    </row>
    <row r="61" spans="1:25" s="25" customFormat="1" ht="12.75">
      <c r="A61" s="222" t="s">
        <v>9</v>
      </c>
      <c r="B61" s="129" t="s">
        <v>10</v>
      </c>
      <c r="C61" s="38">
        <v>2500</v>
      </c>
      <c r="D61" s="38">
        <v>4000</v>
      </c>
      <c r="E61" s="38">
        <v>1000</v>
      </c>
      <c r="F61" s="38"/>
      <c r="G61" s="106"/>
      <c r="H61" s="106"/>
      <c r="I61" s="38"/>
      <c r="J61" s="38"/>
      <c r="K61" s="38"/>
      <c r="L61" s="76"/>
      <c r="M61" s="38">
        <v>2500</v>
      </c>
      <c r="N61" s="38">
        <v>4000</v>
      </c>
      <c r="O61" s="20"/>
      <c r="P61" s="240"/>
      <c r="X61" s="27"/>
      <c r="Y61" s="28"/>
    </row>
    <row r="62" spans="1:25" ht="12.75">
      <c r="A62" s="225"/>
      <c r="B62" s="133"/>
      <c r="C62" s="18"/>
      <c r="D62" s="18"/>
      <c r="E62" s="18"/>
      <c r="F62" s="18"/>
      <c r="G62" s="76"/>
      <c r="H62" s="81"/>
      <c r="I62" s="18"/>
      <c r="J62" s="18"/>
      <c r="K62" s="18"/>
      <c r="L62" s="81"/>
      <c r="M62" s="18"/>
      <c r="N62" s="18"/>
      <c r="O62" s="19"/>
      <c r="P62" s="134"/>
      <c r="X62" s="31"/>
      <c r="Y62" s="4"/>
    </row>
    <row r="63" spans="1:25" s="68" customFormat="1" ht="15">
      <c r="A63" s="241"/>
      <c r="B63" s="242" t="s">
        <v>11</v>
      </c>
      <c r="C63" s="16" t="e">
        <f>C15+C16+C18+C21+C22+C24+C34+C35+C36+C37+C39+C42+C52+C53+C54+C56+C61</f>
        <v>#REF!</v>
      </c>
      <c r="D63" s="21">
        <v>1102645.821</v>
      </c>
      <c r="E63" s="21">
        <v>330989.388</v>
      </c>
      <c r="F63" s="21">
        <v>207088.36599999998</v>
      </c>
      <c r="G63" s="82">
        <v>18.78104120615898</v>
      </c>
      <c r="H63" s="82">
        <v>62.56646693458341</v>
      </c>
      <c r="I63" s="21">
        <v>352264.799</v>
      </c>
      <c r="J63" s="21">
        <v>1408008.3139999998</v>
      </c>
      <c r="K63" s="21">
        <v>7137.553999999999</v>
      </c>
      <c r="L63" s="77">
        <v>0.5069255578273525</v>
      </c>
      <c r="M63" s="16">
        <v>948869.5370000001</v>
      </c>
      <c r="N63" s="16">
        <v>2510654.135</v>
      </c>
      <c r="O63" s="16">
        <v>214225.92</v>
      </c>
      <c r="P63" s="128">
        <v>8.532673497857163</v>
      </c>
      <c r="Q63" s="111"/>
      <c r="R63" s="39"/>
      <c r="X63" s="69"/>
      <c r="Y63" s="63"/>
    </row>
    <row r="64" spans="1:25" ht="15.75" customHeight="1">
      <c r="A64" s="225"/>
      <c r="B64" s="126"/>
      <c r="C64" s="16"/>
      <c r="D64" s="16"/>
      <c r="E64" s="16"/>
      <c r="F64" s="16"/>
      <c r="G64" s="76"/>
      <c r="H64" s="81"/>
      <c r="I64" s="16"/>
      <c r="J64" s="16"/>
      <c r="K64" s="16"/>
      <c r="L64" s="81"/>
      <c r="M64" s="18"/>
      <c r="N64" s="18"/>
      <c r="O64" s="16"/>
      <c r="P64" s="128"/>
      <c r="Q64" s="72"/>
      <c r="R64" s="72"/>
      <c r="X64" s="31"/>
      <c r="Y64" s="4"/>
    </row>
    <row r="65" spans="1:25" ht="26.25" customHeight="1" hidden="1">
      <c r="A65" s="225">
        <v>250203</v>
      </c>
      <c r="B65" s="133" t="s">
        <v>59</v>
      </c>
      <c r="C65" s="18"/>
      <c r="D65" s="18"/>
      <c r="E65" s="18"/>
      <c r="F65" s="18"/>
      <c r="G65" s="81"/>
      <c r="H65" s="81"/>
      <c r="I65" s="16"/>
      <c r="J65" s="16"/>
      <c r="K65" s="16"/>
      <c r="L65" s="81"/>
      <c r="M65" s="20"/>
      <c r="N65" s="20">
        <v>0</v>
      </c>
      <c r="O65" s="20">
        <v>0</v>
      </c>
      <c r="P65" s="134" t="e">
        <v>#DIV/0!</v>
      </c>
      <c r="R65" s="39"/>
      <c r="X65" s="31"/>
      <c r="Y65" s="4"/>
    </row>
    <row r="66" spans="1:25" ht="82.5" customHeight="1">
      <c r="A66" s="225">
        <v>250301</v>
      </c>
      <c r="B66" s="234" t="s">
        <v>62</v>
      </c>
      <c r="C66" s="18">
        <v>133147.7</v>
      </c>
      <c r="D66" s="18">
        <v>94236.2</v>
      </c>
      <c r="E66" s="18">
        <v>23559</v>
      </c>
      <c r="F66" s="18">
        <v>11740.181</v>
      </c>
      <c r="G66" s="81">
        <v>12.458249589860374</v>
      </c>
      <c r="H66" s="81">
        <v>49.83310412156713</v>
      </c>
      <c r="I66" s="18"/>
      <c r="J66" s="18"/>
      <c r="K66" s="18"/>
      <c r="L66" s="81"/>
      <c r="M66" s="20">
        <v>133147.7</v>
      </c>
      <c r="N66" s="20">
        <v>94236.2</v>
      </c>
      <c r="O66" s="20">
        <v>11740.181</v>
      </c>
      <c r="P66" s="134">
        <v>12.458249589860374</v>
      </c>
      <c r="R66" s="39"/>
      <c r="S66" s="39"/>
      <c r="X66" s="31"/>
      <c r="Y66" s="4"/>
    </row>
    <row r="67" spans="1:25" ht="25.5" hidden="1">
      <c r="A67" s="225">
        <v>250306</v>
      </c>
      <c r="B67" s="133" t="s">
        <v>12</v>
      </c>
      <c r="C67" s="18"/>
      <c r="D67" s="18"/>
      <c r="E67" s="18"/>
      <c r="F67" s="18"/>
      <c r="G67" s="81" t="e">
        <v>#DIV/0!</v>
      </c>
      <c r="H67" s="81" t="e">
        <v>#DIV/0!</v>
      </c>
      <c r="I67" s="18"/>
      <c r="J67" s="18"/>
      <c r="K67" s="18"/>
      <c r="L67" s="81"/>
      <c r="M67" s="20">
        <v>0</v>
      </c>
      <c r="N67" s="20">
        <v>0</v>
      </c>
      <c r="O67" s="20">
        <v>0</v>
      </c>
      <c r="P67" s="134" t="e">
        <v>#DIV/0!</v>
      </c>
      <c r="R67" s="39"/>
      <c r="S67" s="39"/>
      <c r="X67" s="31"/>
      <c r="Y67" s="4"/>
    </row>
    <row r="68" spans="1:25" ht="43.5" customHeight="1">
      <c r="A68" s="225">
        <v>250311</v>
      </c>
      <c r="B68" s="133" t="s">
        <v>93</v>
      </c>
      <c r="C68" s="18">
        <v>47832.681</v>
      </c>
      <c r="D68" s="18">
        <v>137850.882</v>
      </c>
      <c r="E68" s="18">
        <v>32929.882</v>
      </c>
      <c r="F68" s="18">
        <v>32897.408</v>
      </c>
      <c r="G68" s="81">
        <v>23.864488585571763</v>
      </c>
      <c r="H68" s="81">
        <v>99.90138440216701</v>
      </c>
      <c r="I68" s="18"/>
      <c r="J68" s="18"/>
      <c r="K68" s="18"/>
      <c r="L68" s="81"/>
      <c r="M68" s="20">
        <v>47832.681</v>
      </c>
      <c r="N68" s="20">
        <v>137850.882</v>
      </c>
      <c r="O68" s="20">
        <v>32897.408</v>
      </c>
      <c r="P68" s="134">
        <v>23.864488585571763</v>
      </c>
      <c r="R68" s="39"/>
      <c r="S68" s="39"/>
      <c r="X68" s="31"/>
      <c r="Y68" s="4"/>
    </row>
    <row r="69" spans="1:25" ht="90" customHeight="1" hidden="1">
      <c r="A69" s="225">
        <v>250312</v>
      </c>
      <c r="B69" s="133" t="s">
        <v>63</v>
      </c>
      <c r="C69" s="18"/>
      <c r="D69" s="18"/>
      <c r="E69" s="18"/>
      <c r="F69" s="18"/>
      <c r="G69" s="81"/>
      <c r="H69" s="81"/>
      <c r="I69" s="18"/>
      <c r="J69" s="18"/>
      <c r="K69" s="18"/>
      <c r="L69" s="81"/>
      <c r="M69" s="20"/>
      <c r="N69" s="20">
        <v>0</v>
      </c>
      <c r="O69" s="20">
        <v>0</v>
      </c>
      <c r="P69" s="134" t="e">
        <v>#DIV/0!</v>
      </c>
      <c r="R69" s="39"/>
      <c r="S69" s="39"/>
      <c r="X69" s="31"/>
      <c r="Y69" s="4"/>
    </row>
    <row r="70" spans="1:25" ht="30.75" customHeight="1" hidden="1">
      <c r="A70" s="225">
        <v>250313</v>
      </c>
      <c r="B70" s="133" t="s">
        <v>58</v>
      </c>
      <c r="C70" s="18"/>
      <c r="D70" s="18"/>
      <c r="E70" s="18"/>
      <c r="F70" s="18"/>
      <c r="G70" s="81"/>
      <c r="H70" s="81"/>
      <c r="I70" s="18"/>
      <c r="J70" s="18"/>
      <c r="K70" s="18"/>
      <c r="L70" s="81"/>
      <c r="M70" s="20">
        <v>0</v>
      </c>
      <c r="N70" s="20">
        <v>0</v>
      </c>
      <c r="O70" s="20">
        <v>0</v>
      </c>
      <c r="P70" s="134" t="e">
        <v>#DIV/0!</v>
      </c>
      <c r="R70" s="39"/>
      <c r="S70" s="39"/>
      <c r="X70" s="31"/>
      <c r="Y70" s="4"/>
    </row>
    <row r="71" spans="1:25" ht="12.75">
      <c r="A71" s="225">
        <v>250315</v>
      </c>
      <c r="B71" s="133" t="s">
        <v>94</v>
      </c>
      <c r="C71" s="18">
        <v>6312.6</v>
      </c>
      <c r="D71" s="18">
        <v>8657.99</v>
      </c>
      <c r="E71" s="18">
        <v>7629.947</v>
      </c>
      <c r="F71" s="18">
        <v>7629.947</v>
      </c>
      <c r="G71" s="81">
        <v>88.12607776169759</v>
      </c>
      <c r="H71" s="81">
        <v>100</v>
      </c>
      <c r="I71" s="18"/>
      <c r="J71" s="18"/>
      <c r="K71" s="18"/>
      <c r="L71" s="81"/>
      <c r="M71" s="20"/>
      <c r="N71" s="20">
        <v>8657.99</v>
      </c>
      <c r="O71" s="20">
        <v>7629.947</v>
      </c>
      <c r="P71" s="134">
        <v>88.12607776169759</v>
      </c>
      <c r="R71" s="39"/>
      <c r="S71" s="39"/>
      <c r="X71" s="31"/>
      <c r="Y71" s="4"/>
    </row>
    <row r="72" spans="1:25" ht="25.5" hidden="1">
      <c r="A72" s="225">
        <v>250323</v>
      </c>
      <c r="B72" s="133" t="s">
        <v>55</v>
      </c>
      <c r="C72" s="18"/>
      <c r="D72" s="18"/>
      <c r="E72" s="18"/>
      <c r="F72" s="18"/>
      <c r="G72" s="81"/>
      <c r="H72" s="81"/>
      <c r="I72" s="18"/>
      <c r="J72" s="18"/>
      <c r="K72" s="18"/>
      <c r="L72" s="81"/>
      <c r="M72" s="20"/>
      <c r="N72" s="20"/>
      <c r="O72" s="20"/>
      <c r="P72" s="134"/>
      <c r="R72" s="39"/>
      <c r="S72" s="39"/>
      <c r="X72" s="31"/>
      <c r="Y72" s="4"/>
    </row>
    <row r="73" spans="1:25" ht="22.5" customHeight="1">
      <c r="A73" s="225">
        <v>250324</v>
      </c>
      <c r="B73" s="243" t="s">
        <v>13</v>
      </c>
      <c r="C73" s="18"/>
      <c r="D73" s="18"/>
      <c r="E73" s="18"/>
      <c r="F73" s="18"/>
      <c r="G73" s="81"/>
      <c r="H73" s="81"/>
      <c r="I73" s="18">
        <v>1625.736</v>
      </c>
      <c r="J73" s="18">
        <v>12502.105</v>
      </c>
      <c r="K73" s="18"/>
      <c r="L73" s="81"/>
      <c r="M73" s="20">
        <v>1625.736</v>
      </c>
      <c r="N73" s="20">
        <v>12502.105</v>
      </c>
      <c r="O73" s="20"/>
      <c r="P73" s="134"/>
      <c r="R73" s="39"/>
      <c r="S73" s="39"/>
      <c r="X73" s="31"/>
      <c r="Y73" s="4"/>
    </row>
    <row r="74" spans="1:25" ht="58.5" customHeight="1" hidden="1">
      <c r="A74" s="225">
        <v>250325</v>
      </c>
      <c r="B74" s="138" t="s">
        <v>18</v>
      </c>
      <c r="C74" s="18"/>
      <c r="D74" s="18"/>
      <c r="E74" s="18"/>
      <c r="F74" s="18"/>
      <c r="G74" s="81"/>
      <c r="H74" s="81"/>
      <c r="I74" s="18"/>
      <c r="J74" s="18"/>
      <c r="K74" s="18"/>
      <c r="L74" s="81"/>
      <c r="M74" s="20"/>
      <c r="N74" s="20"/>
      <c r="O74" s="20"/>
      <c r="P74" s="134"/>
      <c r="R74" s="39"/>
      <c r="S74" s="39"/>
      <c r="X74" s="31"/>
      <c r="Y74" s="4"/>
    </row>
    <row r="75" spans="1:25" ht="42.75" customHeight="1">
      <c r="A75" s="225">
        <v>250326</v>
      </c>
      <c r="B75" s="234" t="s">
        <v>14</v>
      </c>
      <c r="C75" s="18">
        <v>498009.7</v>
      </c>
      <c r="D75" s="18">
        <v>826625.9</v>
      </c>
      <c r="E75" s="18">
        <v>197026.4</v>
      </c>
      <c r="F75" s="18">
        <v>190954.844</v>
      </c>
      <c r="G75" s="81">
        <v>23.100515481065862</v>
      </c>
      <c r="H75" s="81">
        <v>96.91840484320883</v>
      </c>
      <c r="I75" s="18"/>
      <c r="J75" s="18"/>
      <c r="K75" s="18"/>
      <c r="L75" s="81"/>
      <c r="M75" s="20">
        <v>498009.7</v>
      </c>
      <c r="N75" s="20">
        <v>826625.9</v>
      </c>
      <c r="O75" s="20">
        <v>190954.844</v>
      </c>
      <c r="P75" s="134">
        <v>23.100515481065862</v>
      </c>
      <c r="R75" s="39"/>
      <c r="S75" s="39"/>
      <c r="X75" s="31"/>
      <c r="Y75" s="4"/>
    </row>
    <row r="76" spans="1:25" ht="70.5" customHeight="1">
      <c r="A76" s="225">
        <v>250328</v>
      </c>
      <c r="B76" s="234" t="s">
        <v>64</v>
      </c>
      <c r="C76" s="18">
        <v>180035.5</v>
      </c>
      <c r="D76" s="18">
        <v>147874</v>
      </c>
      <c r="E76" s="18">
        <v>65435.81</v>
      </c>
      <c r="F76" s="18">
        <v>58550.917</v>
      </c>
      <c r="G76" s="81">
        <v>39.595139781165045</v>
      </c>
      <c r="H76" s="81">
        <v>89.47840181087389</v>
      </c>
      <c r="I76" s="18"/>
      <c r="J76" s="18"/>
      <c r="K76" s="18"/>
      <c r="L76" s="81"/>
      <c r="M76" s="20">
        <v>180035.5</v>
      </c>
      <c r="N76" s="20">
        <v>147874</v>
      </c>
      <c r="O76" s="20">
        <v>58550.917</v>
      </c>
      <c r="P76" s="134">
        <v>39.595139781165045</v>
      </c>
      <c r="R76" s="39"/>
      <c r="S76" s="39"/>
      <c r="X76" s="31"/>
      <c r="Y76" s="4"/>
    </row>
    <row r="77" spans="1:25" ht="156.75" customHeight="1">
      <c r="A77" s="225">
        <v>250329</v>
      </c>
      <c r="B77" s="133" t="s">
        <v>47</v>
      </c>
      <c r="C77" s="18">
        <v>7186.6</v>
      </c>
      <c r="D77" s="18">
        <v>5767.1</v>
      </c>
      <c r="E77" s="18">
        <v>1911.649</v>
      </c>
      <c r="F77" s="18">
        <v>1644.122</v>
      </c>
      <c r="G77" s="81">
        <v>28.508643859131972</v>
      </c>
      <c r="H77" s="81">
        <v>86.00543300574532</v>
      </c>
      <c r="I77" s="18"/>
      <c r="J77" s="18"/>
      <c r="K77" s="18"/>
      <c r="L77" s="81"/>
      <c r="M77" s="20">
        <v>7186.6</v>
      </c>
      <c r="N77" s="20">
        <v>5767.1</v>
      </c>
      <c r="O77" s="20">
        <v>1644.122</v>
      </c>
      <c r="P77" s="134">
        <v>28.508643859131972</v>
      </c>
      <c r="R77" s="39"/>
      <c r="S77" s="39"/>
      <c r="X77" s="13"/>
      <c r="Y77" s="12"/>
    </row>
    <row r="78" spans="1:25" ht="51" customHeight="1">
      <c r="A78" s="225">
        <v>250330</v>
      </c>
      <c r="B78" s="234" t="s">
        <v>15</v>
      </c>
      <c r="C78" s="18">
        <v>415.1</v>
      </c>
      <c r="D78" s="18">
        <v>302.9</v>
      </c>
      <c r="E78" s="18">
        <v>32.932</v>
      </c>
      <c r="F78" s="18">
        <v>32.932</v>
      </c>
      <c r="G78" s="81">
        <v>10.872235061076264</v>
      </c>
      <c r="H78" s="81">
        <v>100</v>
      </c>
      <c r="I78" s="18"/>
      <c r="J78" s="18"/>
      <c r="K78" s="18"/>
      <c r="L78" s="81"/>
      <c r="M78" s="20">
        <v>415.1</v>
      </c>
      <c r="N78" s="20">
        <v>302.9</v>
      </c>
      <c r="O78" s="20">
        <v>32.932</v>
      </c>
      <c r="P78" s="134">
        <v>10.872235061076264</v>
      </c>
      <c r="R78" s="39"/>
      <c r="S78" s="112"/>
      <c r="X78" s="26"/>
      <c r="Y78" s="26"/>
    </row>
    <row r="79" spans="1:25" ht="51" customHeight="1">
      <c r="A79" s="225">
        <v>250341</v>
      </c>
      <c r="B79" s="244" t="s">
        <v>78</v>
      </c>
      <c r="C79" s="18"/>
      <c r="D79" s="18">
        <v>11162.108</v>
      </c>
      <c r="E79" s="18"/>
      <c r="F79" s="18"/>
      <c r="G79" s="81"/>
      <c r="H79" s="81"/>
      <c r="I79" s="18"/>
      <c r="J79" s="18"/>
      <c r="K79" s="18"/>
      <c r="L79" s="81"/>
      <c r="M79" s="20"/>
      <c r="N79" s="20">
        <v>11162.108</v>
      </c>
      <c r="O79" s="20"/>
      <c r="P79" s="134"/>
      <c r="R79" s="39"/>
      <c r="S79" s="112"/>
      <c r="X79" s="26"/>
      <c r="Y79" s="26"/>
    </row>
    <row r="80" spans="1:25" ht="39" customHeight="1" hidden="1">
      <c r="A80" s="225">
        <v>250344</v>
      </c>
      <c r="B80" s="140" t="s">
        <v>16</v>
      </c>
      <c r="C80" s="18">
        <v>3543.8</v>
      </c>
      <c r="D80" s="18"/>
      <c r="E80" s="18"/>
      <c r="F80" s="18"/>
      <c r="G80" s="81"/>
      <c r="H80" s="81"/>
      <c r="I80" s="18">
        <v>787.2</v>
      </c>
      <c r="J80" s="18"/>
      <c r="K80" s="18"/>
      <c r="L80" s="81"/>
      <c r="M80" s="20">
        <v>4331</v>
      </c>
      <c r="N80" s="20"/>
      <c r="O80" s="20"/>
      <c r="P80" s="134"/>
      <c r="R80" s="39"/>
      <c r="S80" s="39"/>
      <c r="X80" s="26"/>
      <c r="Y80" s="26"/>
    </row>
    <row r="81" spans="1:25" ht="58.5" customHeight="1">
      <c r="A81" s="225">
        <v>250366</v>
      </c>
      <c r="B81" s="245" t="s">
        <v>79</v>
      </c>
      <c r="C81" s="18"/>
      <c r="D81" s="18">
        <v>6257.478</v>
      </c>
      <c r="E81" s="18"/>
      <c r="F81" s="18"/>
      <c r="G81" s="81"/>
      <c r="H81" s="81"/>
      <c r="I81" s="18"/>
      <c r="J81" s="18"/>
      <c r="K81" s="18"/>
      <c r="L81" s="81"/>
      <c r="M81" s="20"/>
      <c r="N81" s="20">
        <v>6257.478</v>
      </c>
      <c r="O81" s="20"/>
      <c r="P81" s="134"/>
      <c r="R81" s="39"/>
      <c r="S81" s="39"/>
      <c r="X81" s="26"/>
      <c r="Y81" s="26"/>
    </row>
    <row r="82" spans="1:25" ht="83.25" customHeight="1">
      <c r="A82" s="225">
        <v>250376</v>
      </c>
      <c r="B82" s="226" t="s">
        <v>65</v>
      </c>
      <c r="C82" s="18">
        <v>2795.61</v>
      </c>
      <c r="D82" s="18">
        <v>7802.498</v>
      </c>
      <c r="E82" s="18">
        <v>1838.549</v>
      </c>
      <c r="F82" s="18">
        <v>1835.162</v>
      </c>
      <c r="G82" s="81">
        <v>23.52018545855443</v>
      </c>
      <c r="H82" s="81">
        <v>99.81577863848068</v>
      </c>
      <c r="I82" s="18"/>
      <c r="J82" s="18"/>
      <c r="K82" s="18"/>
      <c r="L82" s="81"/>
      <c r="M82" s="20">
        <v>2795.61</v>
      </c>
      <c r="N82" s="20">
        <v>7802.498</v>
      </c>
      <c r="O82" s="20">
        <v>1835.162</v>
      </c>
      <c r="P82" s="134">
        <v>23.52018545855443</v>
      </c>
      <c r="R82" s="39"/>
      <c r="S82" s="39"/>
      <c r="X82" s="26"/>
      <c r="Y82" s="26"/>
    </row>
    <row r="83" spans="1:25" ht="12.75">
      <c r="A83" s="225">
        <v>250380</v>
      </c>
      <c r="B83" s="246" t="s">
        <v>17</v>
      </c>
      <c r="C83" s="18">
        <v>10409.667</v>
      </c>
      <c r="D83" s="18">
        <v>9310.456</v>
      </c>
      <c r="E83" s="18">
        <v>5021.478</v>
      </c>
      <c r="F83" s="18">
        <v>1654.366</v>
      </c>
      <c r="G83" s="81">
        <v>17.768904122418924</v>
      </c>
      <c r="H83" s="81">
        <v>32.94579802998241</v>
      </c>
      <c r="I83" s="18">
        <v>2940</v>
      </c>
      <c r="J83" s="18">
        <v>18422.641</v>
      </c>
      <c r="K83" s="18">
        <v>46.476</v>
      </c>
      <c r="L83" s="81">
        <v>0.2522765329900311</v>
      </c>
      <c r="M83" s="20">
        <v>13349.667</v>
      </c>
      <c r="N83" s="20">
        <v>27733.097</v>
      </c>
      <c r="O83" s="20">
        <v>1700.842</v>
      </c>
      <c r="P83" s="134">
        <v>6.132896012298951</v>
      </c>
      <c r="R83" s="39"/>
      <c r="S83" s="39"/>
      <c r="X83" s="26"/>
      <c r="Y83" s="26"/>
    </row>
    <row r="84" spans="1:25" ht="38.25" customHeight="1" hidden="1">
      <c r="A84" s="225">
        <v>250388</v>
      </c>
      <c r="B84" s="133" t="s">
        <v>28</v>
      </c>
      <c r="C84" s="18"/>
      <c r="D84" s="18"/>
      <c r="E84" s="18"/>
      <c r="F84" s="18"/>
      <c r="G84" s="81"/>
      <c r="H84" s="81" t="e">
        <v>#DIV/0!</v>
      </c>
      <c r="I84" s="18"/>
      <c r="J84" s="18"/>
      <c r="K84" s="18"/>
      <c r="L84" s="81"/>
      <c r="M84" s="20">
        <v>0</v>
      </c>
      <c r="N84" s="20">
        <v>0</v>
      </c>
      <c r="O84" s="20">
        <v>0</v>
      </c>
      <c r="P84" s="134" t="e">
        <v>#DIV/0!</v>
      </c>
      <c r="R84" s="39"/>
      <c r="S84" s="39"/>
      <c r="X84" s="26"/>
      <c r="Y84" s="26"/>
    </row>
    <row r="85" spans="1:25" ht="12.75">
      <c r="A85" s="225">
        <v>250404</v>
      </c>
      <c r="B85" s="246" t="s">
        <v>178</v>
      </c>
      <c r="C85" s="18">
        <v>15874.897</v>
      </c>
      <c r="D85" s="18">
        <v>52235.331</v>
      </c>
      <c r="E85" s="18">
        <v>20805.082</v>
      </c>
      <c r="F85" s="18">
        <v>3147.309</v>
      </c>
      <c r="G85" s="81">
        <v>6.025249461901563</v>
      </c>
      <c r="H85" s="81">
        <v>15.127597189955802</v>
      </c>
      <c r="I85" s="18">
        <v>7136.9</v>
      </c>
      <c r="J85" s="18">
        <v>14208.799</v>
      </c>
      <c r="K85" s="18"/>
      <c r="L85" s="81"/>
      <c r="M85" s="20">
        <v>23011.797</v>
      </c>
      <c r="N85" s="20">
        <v>66444.13</v>
      </c>
      <c r="O85" s="20">
        <v>3147.309</v>
      </c>
      <c r="P85" s="134">
        <v>4.736775092096171</v>
      </c>
      <c r="R85" s="39"/>
      <c r="S85" s="39"/>
      <c r="X85" s="26"/>
      <c r="Y85" s="26"/>
    </row>
    <row r="86" spans="1:25" s="35" customFormat="1" ht="25.5">
      <c r="A86" s="247">
        <v>250908</v>
      </c>
      <c r="B86" s="140" t="s">
        <v>29</v>
      </c>
      <c r="C86" s="32">
        <v>1815</v>
      </c>
      <c r="D86" s="32"/>
      <c r="E86" s="32"/>
      <c r="F86" s="32"/>
      <c r="G86" s="81"/>
      <c r="H86" s="81"/>
      <c r="I86" s="18">
        <v>185</v>
      </c>
      <c r="J86" s="18">
        <v>451.77</v>
      </c>
      <c r="K86" s="18"/>
      <c r="L86" s="81"/>
      <c r="M86" s="20">
        <v>2000</v>
      </c>
      <c r="N86" s="20">
        <v>451.77</v>
      </c>
      <c r="O86" s="20"/>
      <c r="P86" s="134"/>
      <c r="R86" s="39"/>
      <c r="S86" s="112"/>
      <c r="X86" s="49"/>
      <c r="Y86" s="49"/>
    </row>
    <row r="87" spans="1:25" ht="25.5">
      <c r="A87" s="225">
        <v>250909</v>
      </c>
      <c r="B87" s="133" t="s">
        <v>30</v>
      </c>
      <c r="C87" s="18"/>
      <c r="D87" s="18"/>
      <c r="E87" s="18"/>
      <c r="F87" s="18"/>
      <c r="G87" s="81"/>
      <c r="H87" s="81"/>
      <c r="I87" s="18">
        <v>-185</v>
      </c>
      <c r="J87" s="18">
        <v>-432.261</v>
      </c>
      <c r="K87" s="18">
        <v>-24.057</v>
      </c>
      <c r="L87" s="81"/>
      <c r="M87" s="20">
        <v>-185</v>
      </c>
      <c r="N87" s="20">
        <v>-432.261</v>
      </c>
      <c r="O87" s="20">
        <v>-24.057</v>
      </c>
      <c r="P87" s="134"/>
      <c r="R87" s="39"/>
      <c r="X87" s="26"/>
      <c r="Y87" s="26"/>
    </row>
    <row r="88" spans="1:25" ht="27.75" customHeight="1">
      <c r="A88" s="225">
        <v>250910</v>
      </c>
      <c r="B88" s="248" t="s">
        <v>182</v>
      </c>
      <c r="C88" s="18"/>
      <c r="D88" s="18"/>
      <c r="E88" s="18"/>
      <c r="F88" s="18"/>
      <c r="G88" s="81"/>
      <c r="H88" s="81"/>
      <c r="I88" s="18"/>
      <c r="J88" s="18"/>
      <c r="K88" s="18">
        <v>-4.821</v>
      </c>
      <c r="L88" s="102"/>
      <c r="M88" s="20">
        <v>0</v>
      </c>
      <c r="N88" s="20"/>
      <c r="O88" s="20">
        <v>-4.821</v>
      </c>
      <c r="P88" s="147"/>
      <c r="R88" s="39"/>
      <c r="X88" s="26"/>
      <c r="Y88" s="26"/>
    </row>
    <row r="89" spans="1:25" ht="38.25">
      <c r="A89" s="225">
        <v>250913</v>
      </c>
      <c r="B89" s="133" t="s">
        <v>31</v>
      </c>
      <c r="C89" s="18">
        <v>120</v>
      </c>
      <c r="D89" s="18">
        <v>27.1</v>
      </c>
      <c r="E89" s="18">
        <v>13.66</v>
      </c>
      <c r="F89" s="18"/>
      <c r="G89" s="81"/>
      <c r="H89" s="81"/>
      <c r="I89" s="18"/>
      <c r="J89" s="18"/>
      <c r="K89" s="18"/>
      <c r="L89" s="81"/>
      <c r="M89" s="20">
        <v>120</v>
      </c>
      <c r="N89" s="20">
        <v>27.1</v>
      </c>
      <c r="O89" s="20"/>
      <c r="P89" s="134"/>
      <c r="R89" s="88"/>
      <c r="S89" s="88"/>
      <c r="X89" s="26"/>
      <c r="Y89" s="26"/>
    </row>
    <row r="90" spans="1:25" ht="12" customHeight="1">
      <c r="A90" s="225"/>
      <c r="B90" s="246"/>
      <c r="C90" s="18"/>
      <c r="D90" s="18"/>
      <c r="E90" s="18"/>
      <c r="F90" s="18"/>
      <c r="G90" s="76"/>
      <c r="H90" s="81"/>
      <c r="I90" s="18"/>
      <c r="J90" s="18"/>
      <c r="K90" s="18"/>
      <c r="L90" s="81"/>
      <c r="M90" s="18"/>
      <c r="N90" s="18"/>
      <c r="O90" s="18"/>
      <c r="P90" s="134"/>
      <c r="S90" s="39"/>
      <c r="X90" s="26"/>
      <c r="Y90" s="26"/>
    </row>
    <row r="91" spans="1:25" ht="15">
      <c r="A91" s="225"/>
      <c r="B91" s="126" t="s">
        <v>32</v>
      </c>
      <c r="C91" s="16" t="e">
        <f>SUM(C63:C89)</f>
        <v>#REF!</v>
      </c>
      <c r="D91" s="16">
        <v>2410755.764</v>
      </c>
      <c r="E91" s="16">
        <v>687193.777</v>
      </c>
      <c r="F91" s="16">
        <v>517175.554</v>
      </c>
      <c r="G91" s="82">
        <v>21.452839052508846</v>
      </c>
      <c r="H91" s="82">
        <v>75.25905666052037</v>
      </c>
      <c r="I91" s="16">
        <v>364754.635</v>
      </c>
      <c r="J91" s="16">
        <v>1453161.368</v>
      </c>
      <c r="K91" s="16">
        <v>7155.151999999999</v>
      </c>
      <c r="L91" s="82">
        <v>0.4923852338469267</v>
      </c>
      <c r="M91" s="16">
        <v>1862545.6280000005</v>
      </c>
      <c r="N91" s="16">
        <v>3863917.1320000007</v>
      </c>
      <c r="O91" s="16">
        <v>524330.706</v>
      </c>
      <c r="P91" s="202">
        <v>13.569926271389814</v>
      </c>
      <c r="Q91" s="72"/>
      <c r="R91" s="115"/>
      <c r="S91" s="39"/>
      <c r="X91" s="26"/>
      <c r="Y91" s="26"/>
    </row>
    <row r="92" spans="1:25" ht="15" hidden="1">
      <c r="A92" s="225">
        <v>203420</v>
      </c>
      <c r="B92" s="249" t="s">
        <v>34</v>
      </c>
      <c r="C92" s="16"/>
      <c r="D92" s="16"/>
      <c r="E92" s="16"/>
      <c r="F92" s="18"/>
      <c r="G92" s="82"/>
      <c r="H92" s="82"/>
      <c r="I92" s="16"/>
      <c r="J92" s="16"/>
      <c r="K92" s="16"/>
      <c r="L92" s="82"/>
      <c r="M92" s="16"/>
      <c r="N92" s="16"/>
      <c r="O92" s="20">
        <v>0</v>
      </c>
      <c r="P92" s="202"/>
      <c r="Q92" s="72"/>
      <c r="R92" s="72"/>
      <c r="X92" s="26"/>
      <c r="Y92" s="26"/>
    </row>
    <row r="93" spans="1:25" ht="15">
      <c r="A93" s="225">
        <v>402102</v>
      </c>
      <c r="B93" s="133" t="s">
        <v>3</v>
      </c>
      <c r="C93" s="16"/>
      <c r="D93" s="18"/>
      <c r="E93" s="18"/>
      <c r="F93" s="18"/>
      <c r="G93" s="76"/>
      <c r="H93" s="81"/>
      <c r="I93" s="18"/>
      <c r="J93" s="18">
        <v>12611.608</v>
      </c>
      <c r="K93" s="20">
        <v>3152.904</v>
      </c>
      <c r="L93" s="81">
        <v>25.000015858405998</v>
      </c>
      <c r="M93" s="18"/>
      <c r="N93" s="20">
        <v>12611.608</v>
      </c>
      <c r="O93" s="20">
        <v>3152.904</v>
      </c>
      <c r="P93" s="134">
        <v>25.000015858405998</v>
      </c>
      <c r="Q93" s="72"/>
      <c r="R93" s="72"/>
      <c r="X93" s="26"/>
      <c r="Y93" s="26"/>
    </row>
    <row r="94" spans="1:25" ht="15" hidden="1">
      <c r="A94" s="225">
        <v>601200</v>
      </c>
      <c r="B94" s="133" t="s">
        <v>33</v>
      </c>
      <c r="C94" s="16"/>
      <c r="D94" s="18"/>
      <c r="E94" s="18"/>
      <c r="F94" s="18"/>
      <c r="G94" s="76"/>
      <c r="H94" s="81"/>
      <c r="I94" s="18"/>
      <c r="J94" s="18"/>
      <c r="K94" s="18"/>
      <c r="L94" s="81"/>
      <c r="M94" s="18"/>
      <c r="N94" s="20"/>
      <c r="O94" s="20">
        <v>0</v>
      </c>
      <c r="P94" s="134"/>
      <c r="Q94" s="72"/>
      <c r="R94" s="72"/>
      <c r="X94" s="26"/>
      <c r="Y94" s="26"/>
    </row>
    <row r="95" spans="1:25" ht="15">
      <c r="A95" s="225"/>
      <c r="B95" s="250" t="s">
        <v>35</v>
      </c>
      <c r="C95" s="21" t="e">
        <f>SUM(C91:C93)</f>
        <v>#REF!</v>
      </c>
      <c r="D95" s="21">
        <v>2410755.764</v>
      </c>
      <c r="E95" s="21">
        <v>687193.777</v>
      </c>
      <c r="F95" s="21">
        <v>517175.554</v>
      </c>
      <c r="G95" s="82">
        <v>21.452839052508846</v>
      </c>
      <c r="H95" s="82">
        <v>75.25905666052037</v>
      </c>
      <c r="I95" s="21">
        <v>364754.635</v>
      </c>
      <c r="J95" s="21">
        <v>1465772.976</v>
      </c>
      <c r="K95" s="21">
        <v>10308.055999999999</v>
      </c>
      <c r="L95" s="82">
        <v>0.7032505148327962</v>
      </c>
      <c r="M95" s="16">
        <v>1868858.2280000004</v>
      </c>
      <c r="N95" s="16">
        <v>3876528.74</v>
      </c>
      <c r="O95" s="16">
        <v>527483.61</v>
      </c>
      <c r="P95" s="128">
        <v>13.60711206799927</v>
      </c>
      <c r="Q95" s="88"/>
      <c r="X95" s="26"/>
      <c r="Y95" s="26"/>
    </row>
    <row r="96" spans="1:25" ht="15">
      <c r="A96" s="135">
        <v>602200</v>
      </c>
      <c r="B96" s="249" t="s">
        <v>36</v>
      </c>
      <c r="C96" s="251"/>
      <c r="D96" s="71"/>
      <c r="E96" s="71"/>
      <c r="F96" s="18">
        <v>137029.082</v>
      </c>
      <c r="G96" s="79"/>
      <c r="H96" s="79"/>
      <c r="I96" s="18"/>
      <c r="J96" s="18"/>
      <c r="K96" s="18">
        <v>340727.791</v>
      </c>
      <c r="L96" s="79"/>
      <c r="M96" s="16"/>
      <c r="N96" s="18"/>
      <c r="O96" s="18">
        <v>477756.873</v>
      </c>
      <c r="P96" s="134"/>
      <c r="X96" s="26"/>
      <c r="Y96" s="26"/>
    </row>
    <row r="97" spans="1:25" ht="12.75">
      <c r="A97" s="252"/>
      <c r="B97" s="253"/>
      <c r="C97" s="254"/>
      <c r="D97" s="254"/>
      <c r="E97" s="254"/>
      <c r="F97" s="254"/>
      <c r="G97" s="254"/>
      <c r="H97" s="254"/>
      <c r="I97" s="255"/>
      <c r="J97" s="255"/>
      <c r="K97" s="255"/>
      <c r="L97" s="81"/>
      <c r="M97" s="254"/>
      <c r="N97" s="254"/>
      <c r="O97" s="136"/>
      <c r="P97" s="136"/>
      <c r="X97" s="26"/>
      <c r="Y97" s="26"/>
    </row>
    <row r="98" spans="1:25" ht="12.75">
      <c r="A98" s="252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2"/>
      <c r="P98" s="252"/>
      <c r="X98" s="26"/>
      <c r="Y98" s="26"/>
    </row>
    <row r="99" spans="2:25" ht="12.75">
      <c r="B99" s="41"/>
      <c r="C99" s="41"/>
      <c r="D99" s="47"/>
      <c r="E99" s="47"/>
      <c r="F99" s="47"/>
      <c r="G99" s="41"/>
      <c r="H99" s="41"/>
      <c r="I99" s="41"/>
      <c r="J99" s="114"/>
      <c r="K99" s="114"/>
      <c r="L99" s="47"/>
      <c r="M99" s="47"/>
      <c r="N99" s="47"/>
      <c r="O99" s="89"/>
      <c r="P99" s="89"/>
      <c r="X99" s="26"/>
      <c r="Y99" s="26"/>
    </row>
    <row r="100" spans="2:25" ht="12.75">
      <c r="B100" s="41"/>
      <c r="C100" s="41"/>
      <c r="D100" s="47"/>
      <c r="E100" s="47"/>
      <c r="F100" s="47"/>
      <c r="G100" s="41"/>
      <c r="H100" s="41"/>
      <c r="I100" s="47"/>
      <c r="J100" s="47"/>
      <c r="K100" s="47"/>
      <c r="L100" s="47"/>
      <c r="M100" s="47"/>
      <c r="N100" s="47"/>
      <c r="O100" s="89"/>
      <c r="P100" s="89"/>
      <c r="X100" s="26"/>
      <c r="Y100" s="26"/>
    </row>
    <row r="101" spans="2:25" ht="15">
      <c r="B101" s="8"/>
      <c r="C101" s="5"/>
      <c r="D101" s="46"/>
      <c r="E101" s="46"/>
      <c r="F101" s="46"/>
      <c r="G101" s="47"/>
      <c r="H101" s="47"/>
      <c r="I101" s="91"/>
      <c r="J101" s="114"/>
      <c r="K101" s="114"/>
      <c r="L101" s="91"/>
      <c r="M101" s="91"/>
      <c r="N101" s="90"/>
      <c r="O101" s="90"/>
      <c r="P101" s="92"/>
      <c r="Q101" s="91"/>
      <c r="X101" s="26"/>
      <c r="Y101" s="26"/>
    </row>
    <row r="102" spans="1:12" s="2" customFormat="1" ht="14.25">
      <c r="A102" s="216"/>
      <c r="B102" s="159" t="s">
        <v>22</v>
      </c>
      <c r="C102" s="159"/>
      <c r="D102" s="160"/>
      <c r="E102" s="161"/>
      <c r="F102" s="84"/>
      <c r="G102" s="162"/>
      <c r="H102" s="84"/>
      <c r="I102" s="163" t="s">
        <v>23</v>
      </c>
      <c r="J102" s="163"/>
      <c r="K102" s="163"/>
      <c r="L102" s="5"/>
    </row>
    <row r="103" spans="2:25" ht="15">
      <c r="B103" s="94"/>
      <c r="C103" s="8"/>
      <c r="D103" s="46"/>
      <c r="E103" s="8"/>
      <c r="F103" s="47"/>
      <c r="G103" s="47"/>
      <c r="H103" s="47"/>
      <c r="I103" s="41"/>
      <c r="J103" s="46"/>
      <c r="K103" s="42"/>
      <c r="L103" s="6"/>
      <c r="M103" s="6"/>
      <c r="N103" s="90"/>
      <c r="O103" s="43"/>
      <c r="X103" s="26"/>
      <c r="Y103" s="26"/>
    </row>
    <row r="104" spans="2:25" ht="15">
      <c r="B104" s="96"/>
      <c r="C104" s="8"/>
      <c r="D104" s="46"/>
      <c r="E104" s="8"/>
      <c r="F104" s="47"/>
      <c r="G104" s="47"/>
      <c r="H104" s="47"/>
      <c r="I104" s="41"/>
      <c r="J104" s="46"/>
      <c r="K104" s="73"/>
      <c r="L104" s="7"/>
      <c r="M104" s="7"/>
      <c r="N104" s="90"/>
      <c r="X104" s="26"/>
      <c r="Y104" s="26"/>
    </row>
    <row r="105" spans="2:25" ht="15">
      <c r="B105" s="56"/>
      <c r="C105" s="54"/>
      <c r="D105" s="95"/>
      <c r="E105" s="54"/>
      <c r="F105" s="55"/>
      <c r="G105" s="55"/>
      <c r="H105" s="55"/>
      <c r="I105" s="57"/>
      <c r="J105" s="56"/>
      <c r="K105" s="58"/>
      <c r="L105" s="56"/>
      <c r="M105" s="56"/>
      <c r="N105" s="56"/>
      <c r="O105" s="5"/>
      <c r="P105" s="2"/>
      <c r="X105" s="26"/>
      <c r="Y105" s="26"/>
    </row>
    <row r="106" spans="2:25" ht="15">
      <c r="B106" s="56"/>
      <c r="C106" s="54"/>
      <c r="D106" s="97"/>
      <c r="E106" s="54"/>
      <c r="F106" s="55"/>
      <c r="G106" s="55"/>
      <c r="H106" s="55"/>
      <c r="I106" s="57"/>
      <c r="J106" s="56"/>
      <c r="K106" s="58"/>
      <c r="L106" s="56"/>
      <c r="M106" s="56"/>
      <c r="N106" s="56"/>
      <c r="O106" s="5"/>
      <c r="P106" s="2"/>
      <c r="X106" s="26"/>
      <c r="Y106" s="26"/>
    </row>
    <row r="107" spans="2:25" ht="15">
      <c r="B107" s="56"/>
      <c r="C107" s="54"/>
      <c r="D107" s="54"/>
      <c r="E107" s="54"/>
      <c r="F107" s="55"/>
      <c r="G107" s="55"/>
      <c r="H107" s="55"/>
      <c r="I107" s="57"/>
      <c r="J107" s="101"/>
      <c r="K107" s="58"/>
      <c r="L107" s="56"/>
      <c r="M107" s="56"/>
      <c r="N107" s="56"/>
      <c r="O107" s="5"/>
      <c r="P107" s="2"/>
      <c r="X107" s="26"/>
      <c r="Y107" s="26"/>
    </row>
    <row r="108" spans="2:25" ht="15">
      <c r="B108" s="56"/>
      <c r="C108" s="54"/>
      <c r="D108" s="54"/>
      <c r="E108" s="54"/>
      <c r="F108" s="55"/>
      <c r="G108" s="55"/>
      <c r="H108" s="55"/>
      <c r="I108" s="57"/>
      <c r="J108" s="56"/>
      <c r="K108" s="58"/>
      <c r="L108" s="56"/>
      <c r="M108" s="56"/>
      <c r="N108" s="56"/>
      <c r="O108" s="5"/>
      <c r="P108" s="2"/>
      <c r="X108" s="26"/>
      <c r="Y108" s="26"/>
    </row>
    <row r="109" spans="2:25" ht="15.75">
      <c r="B109" s="8"/>
      <c r="C109" s="8"/>
      <c r="D109" s="59"/>
      <c r="E109" s="59"/>
      <c r="F109" s="60"/>
      <c r="G109" s="41"/>
      <c r="H109" s="41"/>
      <c r="I109" s="41"/>
      <c r="J109" s="61"/>
      <c r="K109" s="60"/>
      <c r="L109" s="6"/>
      <c r="M109" s="6"/>
      <c r="N109" s="60"/>
      <c r="O109" s="60"/>
      <c r="X109" s="26"/>
      <c r="Y109" s="26"/>
    </row>
    <row r="110" spans="2:25" ht="15">
      <c r="B110" s="8"/>
      <c r="C110" s="46"/>
      <c r="D110" s="46"/>
      <c r="E110" s="46"/>
      <c r="F110" s="46"/>
      <c r="G110" s="46"/>
      <c r="H110" s="46"/>
      <c r="I110" s="46"/>
      <c r="J110" s="46"/>
      <c r="K110" s="46"/>
      <c r="L110" s="6"/>
      <c r="M110" s="6"/>
      <c r="N110" s="46"/>
      <c r="O110" s="46"/>
      <c r="X110" s="26"/>
      <c r="Y110" s="26"/>
    </row>
    <row r="111" spans="2:25" ht="15">
      <c r="B111" s="8"/>
      <c r="C111" s="8"/>
      <c r="D111" s="8"/>
      <c r="E111" s="8"/>
      <c r="F111" s="47"/>
      <c r="G111" s="41"/>
      <c r="H111" s="41"/>
      <c r="I111" s="41"/>
      <c r="J111" s="47"/>
      <c r="K111" s="41"/>
      <c r="L111" s="6"/>
      <c r="M111" s="6"/>
      <c r="N111" s="41"/>
      <c r="O111" s="43"/>
      <c r="X111" s="26"/>
      <c r="Y111" s="26"/>
    </row>
    <row r="112" spans="2:25" ht="15.75">
      <c r="B112" s="9"/>
      <c r="C112" s="9"/>
      <c r="D112" s="9"/>
      <c r="E112" s="9"/>
      <c r="F112" s="44"/>
      <c r="G112" s="44"/>
      <c r="H112" s="44"/>
      <c r="I112" s="44"/>
      <c r="J112" s="50"/>
      <c r="K112" s="50"/>
      <c r="L112" s="45"/>
      <c r="M112" s="45"/>
      <c r="N112" s="44"/>
      <c r="X112" s="26"/>
      <c r="Y112" s="26"/>
    </row>
    <row r="113" spans="24:25" ht="12.75">
      <c r="X113" s="26"/>
      <c r="Y113" s="26"/>
    </row>
    <row r="114" spans="10:25" ht="12.75">
      <c r="J114" s="72"/>
      <c r="X114" s="26"/>
      <c r="Y114" s="26"/>
    </row>
  </sheetData>
  <mergeCells count="22">
    <mergeCell ref="B102:D102"/>
    <mergeCell ref="I102:K102"/>
    <mergeCell ref="A6:A14"/>
    <mergeCell ref="B6:B14"/>
    <mergeCell ref="D6:H7"/>
    <mergeCell ref="J6:L7"/>
    <mergeCell ref="C8:C14"/>
    <mergeCell ref="D8:D14"/>
    <mergeCell ref="E8:E14"/>
    <mergeCell ref="B2:P2"/>
    <mergeCell ref="N6:P7"/>
    <mergeCell ref="I8:I14"/>
    <mergeCell ref="J8:J14"/>
    <mergeCell ref="K8:K14"/>
    <mergeCell ref="L8:L14"/>
    <mergeCell ref="G8:G14"/>
    <mergeCell ref="M8:M14"/>
    <mergeCell ref="H8:H14"/>
    <mergeCell ref="N8:N14"/>
    <mergeCell ref="F8:F14"/>
    <mergeCell ref="O8:O14"/>
    <mergeCell ref="P8:P14"/>
  </mergeCells>
  <printOptions/>
  <pageMargins left="0.2755905511811024" right="0.1968503937007874" top="0.3937007874015748" bottom="0.3937007874015748" header="0.31496062992125984" footer="0.1968503937007874"/>
  <pageSetup horizontalDpi="600" verticalDpi="600" orientation="landscape" paperSize="9" scale="65" r:id="rId1"/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2014-05-23T13:17:49Z</cp:lastPrinted>
  <dcterms:created xsi:type="dcterms:W3CDTF">2001-12-13T09:49:55Z</dcterms:created>
  <dcterms:modified xsi:type="dcterms:W3CDTF">2014-05-23T13:17:50Z</dcterms:modified>
  <cp:category/>
  <cp:version/>
  <cp:contentType/>
  <cp:contentStatus/>
</cp:coreProperties>
</file>