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9285"/>
  </bookViews>
  <sheets>
    <sheet name="Штатное из тарификации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97" i="1" l="1"/>
  <c r="I97" i="1"/>
  <c r="C97" i="1"/>
  <c r="J209" i="1" l="1"/>
  <c r="I209" i="1"/>
  <c r="C123" i="1"/>
  <c r="J123" i="1"/>
  <c r="I123" i="1"/>
  <c r="J220" i="1" l="1"/>
  <c r="I220" i="1"/>
  <c r="C220" i="1"/>
  <c r="J189" i="1"/>
  <c r="I189" i="1"/>
  <c r="C189" i="1"/>
  <c r="J179" i="1"/>
  <c r="I179" i="1"/>
  <c r="C179" i="1"/>
  <c r="J160" i="1" l="1"/>
  <c r="I160" i="1"/>
  <c r="C160" i="1"/>
  <c r="J151" i="1"/>
  <c r="I151" i="1"/>
  <c r="C151" i="1"/>
  <c r="J133" i="1"/>
  <c r="I133" i="1"/>
  <c r="C133" i="1"/>
  <c r="C106" i="1"/>
  <c r="J106" i="1"/>
  <c r="I106" i="1"/>
  <c r="J228" i="1" l="1"/>
  <c r="I228" i="1"/>
  <c r="C228" i="1"/>
  <c r="J224" i="1"/>
  <c r="I224" i="1"/>
  <c r="C224" i="1"/>
  <c r="J199" i="1"/>
  <c r="I199" i="1"/>
  <c r="C199" i="1"/>
  <c r="J196" i="1"/>
  <c r="I196" i="1"/>
  <c r="C196" i="1"/>
  <c r="J192" i="1"/>
  <c r="I192" i="1"/>
  <c r="C192" i="1"/>
  <c r="J167" i="1"/>
  <c r="I167" i="1"/>
  <c r="C167" i="1"/>
  <c r="J163" i="1"/>
  <c r="I163" i="1"/>
  <c r="C163" i="1"/>
  <c r="J140" i="1"/>
  <c r="I140" i="1"/>
  <c r="C140" i="1"/>
  <c r="J136" i="1"/>
  <c r="I136" i="1"/>
  <c r="C136" i="1"/>
  <c r="J113" i="1"/>
  <c r="I113" i="1"/>
  <c r="C113" i="1"/>
  <c r="J109" i="1"/>
  <c r="I109" i="1"/>
  <c r="C109" i="1"/>
  <c r="J87" i="1"/>
  <c r="I87" i="1"/>
  <c r="C87" i="1"/>
  <c r="J84" i="1"/>
  <c r="I84" i="1"/>
  <c r="C84" i="1"/>
  <c r="J76" i="1"/>
  <c r="J77" i="1" s="1"/>
  <c r="I76" i="1"/>
  <c r="I77" i="1" s="1"/>
  <c r="C76" i="1"/>
  <c r="C77" i="1" s="1"/>
  <c r="J68" i="1"/>
  <c r="I68" i="1"/>
  <c r="C68" i="1"/>
  <c r="J63" i="1"/>
  <c r="I63" i="1"/>
  <c r="C63" i="1"/>
  <c r="J57" i="1"/>
  <c r="I57" i="1"/>
  <c r="C57" i="1"/>
  <c r="J54" i="1"/>
  <c r="I54" i="1"/>
  <c r="C54" i="1"/>
  <c r="J51" i="1"/>
  <c r="I51" i="1"/>
  <c r="C51" i="1"/>
  <c r="J48" i="1"/>
  <c r="I48" i="1"/>
  <c r="C48" i="1"/>
  <c r="J41" i="1"/>
  <c r="J42" i="1" s="1"/>
  <c r="I41" i="1"/>
  <c r="I42" i="1" s="1"/>
  <c r="C41" i="1"/>
  <c r="C42" i="1" s="1"/>
  <c r="J33" i="1"/>
  <c r="J34" i="1" s="1"/>
  <c r="I33" i="1"/>
  <c r="I34" i="1" s="1"/>
  <c r="C33" i="1"/>
  <c r="C34" i="1" s="1"/>
  <c r="J25" i="1"/>
  <c r="I25" i="1"/>
  <c r="C25" i="1"/>
  <c r="J22" i="1"/>
  <c r="I22" i="1"/>
  <c r="C22" i="1"/>
  <c r="J19" i="1"/>
  <c r="I19" i="1"/>
  <c r="C19" i="1"/>
  <c r="C114" i="1" l="1"/>
  <c r="C88" i="1"/>
  <c r="I141" i="1"/>
  <c r="I168" i="1"/>
  <c r="J229" i="1"/>
  <c r="J114" i="1"/>
  <c r="J168" i="1"/>
  <c r="C58" i="1"/>
  <c r="C69" i="1"/>
  <c r="C200" i="1"/>
  <c r="C229" i="1"/>
  <c r="J141" i="1"/>
  <c r="J200" i="1"/>
  <c r="C26" i="1"/>
  <c r="C141" i="1"/>
  <c r="C168" i="1"/>
  <c r="I200" i="1"/>
  <c r="I229" i="1"/>
  <c r="I114" i="1"/>
  <c r="J88" i="1"/>
  <c r="I88" i="1"/>
  <c r="J69" i="1"/>
  <c r="I69" i="1"/>
  <c r="J58" i="1"/>
  <c r="I58" i="1"/>
  <c r="I26" i="1"/>
  <c r="J26" i="1"/>
  <c r="C230" i="1" l="1"/>
  <c r="J230" i="1"/>
  <c r="I230" i="1"/>
</calcChain>
</file>

<file path=xl/sharedStrings.xml><?xml version="1.0" encoding="utf-8"?>
<sst xmlns="http://schemas.openxmlformats.org/spreadsheetml/2006/main" count="229" uniqueCount="121">
  <si>
    <t>№зп</t>
  </si>
  <si>
    <t>Назва структурного підрозділу, посада, кваліфікаційна категорія (розряд)</t>
  </si>
  <si>
    <t>Кількість штатних посад</t>
  </si>
  <si>
    <t>Посадовий оклад(грн)</t>
  </si>
  <si>
    <t>Надбавки</t>
  </si>
  <si>
    <t>доплати</t>
  </si>
  <si>
    <t>Фонд зароботної плати на місяць(грн)</t>
  </si>
  <si>
    <t>ДНІПРОВСЬКИЙ ЦЕНТР ПЕРВИННОЇ МЕДИКО-САНІТАРНОЇ ДОПОМОГИ №6</t>
  </si>
  <si>
    <t>01. Керівний склад центру</t>
  </si>
  <si>
    <t>1 Лікарі</t>
  </si>
  <si>
    <t>Генеральний директор</t>
  </si>
  <si>
    <t>Медичний директор</t>
  </si>
  <si>
    <t>Заступник директора медичного з експертизи  тимчасової  непрацездатності</t>
  </si>
  <si>
    <t>Разом 1 Лікарі</t>
  </si>
  <si>
    <t>2 Фахівці з базовою та неповною вищою медичною освітою</t>
  </si>
  <si>
    <t>Головна медична сестра</t>
  </si>
  <si>
    <t>Разом 2 Фахівці з базовою та неповною вищою медичною освітою</t>
  </si>
  <si>
    <t>5 Професіонали</t>
  </si>
  <si>
    <t>Заступник генерального директора</t>
  </si>
  <si>
    <t>Разом 5 Професіонали</t>
  </si>
  <si>
    <t>Разом 01. Керівний склад центру</t>
  </si>
  <si>
    <t>Головний бухгалтер</t>
  </si>
  <si>
    <t>Заступник головного бухгалтера</t>
  </si>
  <si>
    <t>Бухгалтер</t>
  </si>
  <si>
    <t>Економіст</t>
  </si>
  <si>
    <t>Фахівець з публічних закупівель</t>
  </si>
  <si>
    <t xml:space="preserve">Економiст </t>
  </si>
  <si>
    <t>Лікар статистик</t>
  </si>
  <si>
    <t>Інструктор з санітарної освіти</t>
  </si>
  <si>
    <t>4 Інший персонал</t>
  </si>
  <si>
    <t>Оператор  комп'ютерного набору</t>
  </si>
  <si>
    <t>Разом 4 Інший персонал</t>
  </si>
  <si>
    <t>Iнженер-програміст</t>
  </si>
  <si>
    <t>Секретар керівника</t>
  </si>
  <si>
    <t>Старший інспектор з кадрів</t>
  </si>
  <si>
    <t>Юрисконсульт</t>
  </si>
  <si>
    <t>Фахівець з питань цивільного захисту</t>
  </si>
  <si>
    <t>Інженер</t>
  </si>
  <si>
    <t>Інженер з охорони праці</t>
  </si>
  <si>
    <t>Технік</t>
  </si>
  <si>
    <t>Робітник з комплексного обслуговування й ремонту будинків</t>
  </si>
  <si>
    <t>Прибиральник службових приміщень</t>
  </si>
  <si>
    <t>Прибиральник териториторії</t>
  </si>
  <si>
    <t>Завідувач господарством</t>
  </si>
  <si>
    <t>Лікар загальної практики-сімейний лікар</t>
  </si>
  <si>
    <t>Лікар-інтерн загальної практики - сімейний лікар</t>
  </si>
  <si>
    <t>Сестра медична старша</t>
  </si>
  <si>
    <t>Сестра медична загальної практики-сімейної медицини</t>
  </si>
  <si>
    <t>Сестра медична кабінету щеплень</t>
  </si>
  <si>
    <t>Сестра медична процедурного кабінету</t>
  </si>
  <si>
    <t>Лаборант</t>
  </si>
  <si>
    <t>3 Молодші медичні сестри</t>
  </si>
  <si>
    <t>Молодша медична сестра</t>
  </si>
  <si>
    <t>Разом 3 Молодші медичні сестри</t>
  </si>
  <si>
    <t>Сестра-господиня</t>
  </si>
  <si>
    <t>Реєстратор медичний</t>
  </si>
  <si>
    <t>Лікар - педіатр дільничний</t>
  </si>
  <si>
    <t>Сестра медична</t>
  </si>
  <si>
    <t>Фармацевт</t>
  </si>
  <si>
    <t>сестра медична центрального стерилізаційного відділення</t>
  </si>
  <si>
    <t>Молодша медична сестра центрального стерелізаційного відділення</t>
  </si>
  <si>
    <t>Разом ДНІПРОВСЬКИЙ ЦЕНТР ПЕРВИННОЇ МЕДИКО-САНІТАРНОЇ ДОПОМОГИ №6</t>
  </si>
  <si>
    <t>Затверджую</t>
  </si>
  <si>
    <t>__________________________________ А.А.Бабский</t>
  </si>
  <si>
    <t>ШТАТНИЙ РОЗПИС</t>
  </si>
  <si>
    <t>КНП"ДЦПМСД     №6"ДМР</t>
  </si>
  <si>
    <t>назва установи</t>
  </si>
  <si>
    <t>Фонд зароботної плати на 12міс(грн)</t>
  </si>
  <si>
    <t>Лікар загальної практики-сімейний лікар 1к</t>
  </si>
  <si>
    <t>Лікар загальної практики-сімейний лікар Вщ к</t>
  </si>
  <si>
    <t>Лікар загальної практики-сімейний лікар 2к</t>
  </si>
  <si>
    <t xml:space="preserve">Лікар загальної практики-сімейний лікар </t>
  </si>
  <si>
    <t>Сестра медична старша Вк</t>
  </si>
  <si>
    <t>Сестра медична загальної практики-сімейної медицини В.к.</t>
  </si>
  <si>
    <t>Сестра медична загальної практики-сімейної медицини 2к.</t>
  </si>
  <si>
    <t>Лаборант в.к.</t>
  </si>
  <si>
    <t>Лікар загальної практики-сімейний лікар 2к.</t>
  </si>
  <si>
    <t>Лікар загальної практики-сімейний лікар 1к.</t>
  </si>
  <si>
    <t>Лікар загальної практики-сімейний лікар в.к.</t>
  </si>
  <si>
    <t>Сестра медична старша в.к.</t>
  </si>
  <si>
    <t>Сестра медична загальної практики-сімейної медицини2к.</t>
  </si>
  <si>
    <t>Сестра медична загальної практики-сімейної медицини 1к</t>
  </si>
  <si>
    <t>Сестра медична загальної практики-сімейної медицини в.к.</t>
  </si>
  <si>
    <t>Лікар загальної практики-сімейний лікар в.к</t>
  </si>
  <si>
    <t xml:space="preserve">Сестра медична загальної практики-сімейної медицини </t>
  </si>
  <si>
    <t>Сестра медична загальної практики-сімейної медицини 1к.</t>
  </si>
  <si>
    <t>02. Бухгалтерська служба</t>
  </si>
  <si>
    <t>03. Економічна служба</t>
  </si>
  <si>
    <t>04. Інформаційно-аналітичний відділ</t>
  </si>
  <si>
    <t>05. Відділ організаційно-кадрової та правової роботи</t>
  </si>
  <si>
    <t>06. Технічний відділ</t>
  </si>
  <si>
    <t>07. Господарсько-обслуговуючий відділ</t>
  </si>
  <si>
    <t>08. Амбулаторія загальної практики сімейної медицини №1</t>
  </si>
  <si>
    <t>09. Амбулаторія загальної практики сімейної медицини №2</t>
  </si>
  <si>
    <t>10. Амбулаторія загальної практики сімейної медицини №3</t>
  </si>
  <si>
    <t>11. Амбулаторія загальної практики сімейної медицини №4</t>
  </si>
  <si>
    <t>12. Амбулаторія загальної практики сімейної медицини №5</t>
  </si>
  <si>
    <t xml:space="preserve">                                                   Генеральний директор                                 Д.В. Сазонов</t>
  </si>
  <si>
    <t xml:space="preserve">Заст. міського голови, директор Департаменту охорони </t>
  </si>
  <si>
    <t>здоров'я населення Дніпропетровської міської ради</t>
  </si>
  <si>
    <t>Разом 02. Бухгалтерськаслужба</t>
  </si>
  <si>
    <t>Разом 03. Економічна служба</t>
  </si>
  <si>
    <t>Разом 04.Інформаційно-аналітичний відділ</t>
  </si>
  <si>
    <t>Разом 05.Відділ організаційно-кадрової та правової роботи</t>
  </si>
  <si>
    <t>Разом 06. Технічний відділ</t>
  </si>
  <si>
    <t>Разом 07. Господарсько-обслуговуючий відділ</t>
  </si>
  <si>
    <t>Разом 08 Амбулаторія загальної практики сімейної медицини №1</t>
  </si>
  <si>
    <t>Разом 09. Амбулаторія загальної практики сімейної медицини №2</t>
  </si>
  <si>
    <t>Разом 10.Амбулаторія загальної практики сімейної медицини №3</t>
  </si>
  <si>
    <t>Завідувач амбулаторії</t>
  </si>
  <si>
    <t xml:space="preserve">Завідувач амбулаторіі. </t>
  </si>
  <si>
    <t>Разом 11. Амбулаторія загальної практики сімейної медицини №4</t>
  </si>
  <si>
    <t>Разом12. Амбулаторія загальної практики сімейної медицини №5</t>
  </si>
  <si>
    <t xml:space="preserve">                                                   в.о Гол. Бухгалтера                                          А.О. П етрова</t>
  </si>
  <si>
    <t>Лікар - інтерн загальної практики-сімейної медицини</t>
  </si>
  <si>
    <t>Завідувач відділу</t>
  </si>
  <si>
    <t>за 01.08.2020</t>
  </si>
  <si>
    <t>штат у кількості 195штатних одиниць</t>
  </si>
  <si>
    <t>з місячним фондом зароботної плати 1 470191гривень.</t>
  </si>
  <si>
    <t>(Один мiльйон чотириста сімдесят тисяч сто дев'яносто одна грн.)</t>
  </si>
  <si>
    <t>&lt;&lt;___&gt;&gt;______________2020__р.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</si>
</sst>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\-0.000;\ "/>
  </numFmts>
  <fonts count="4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39"/>
  <sheetViews>
    <sheetView tabSelected="1" workbookViewId="0">
      <selection activeCell="I208" sqref="I208"/>
    </sheetView>
  </sheetViews>
  <sheetFormatPr defaultRowHeight="15" x14ac:dyDescent="0.25"/>
  <cols>
    <col min="1" max="1" width="3.7109375" customWidth="1"/>
    <col min="2" max="2" width="73" bestFit="1" customWidth="1"/>
    <col min="3" max="3" width="4.85546875" customWidth="1"/>
    <col min="4" max="4" width="13.7109375" bestFit="1" customWidth="1"/>
    <col min="5" max="7" width="2.5703125" bestFit="1" customWidth="1"/>
    <col min="8" max="8" width="5.7109375" bestFit="1" customWidth="1"/>
    <col min="9" max="9" width="12.42578125" bestFit="1" customWidth="1"/>
    <col min="10" max="10" width="11.5703125" bestFit="1" customWidth="1"/>
  </cols>
  <sheetData>
    <row r="1" spans="1:26" ht="17.25" x14ac:dyDescent="0.3">
      <c r="A1" s="1"/>
      <c r="B1" s="2" t="s">
        <v>64</v>
      </c>
      <c r="C1" s="1"/>
      <c r="D1" s="3" t="s">
        <v>62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7.25" x14ac:dyDescent="0.3">
      <c r="A2" s="1"/>
      <c r="B2" s="1"/>
      <c r="C2" s="3" t="s">
        <v>117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x14ac:dyDescent="0.3">
      <c r="A3" s="1"/>
      <c r="B3" s="2" t="s">
        <v>116</v>
      </c>
      <c r="C3" s="3" t="s">
        <v>118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x14ac:dyDescent="0.3">
      <c r="A4" s="1"/>
      <c r="B4" s="1"/>
      <c r="C4" s="15" t="s">
        <v>119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7.25" x14ac:dyDescent="0.3">
      <c r="A5" s="1"/>
      <c r="B5" s="2" t="s">
        <v>65</v>
      </c>
      <c r="C5" s="3" t="s">
        <v>98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7.25" x14ac:dyDescent="0.3">
      <c r="A6" s="1"/>
      <c r="B6" s="2"/>
      <c r="C6" s="3" t="s">
        <v>99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7.25" x14ac:dyDescent="0.3">
      <c r="A7" s="1"/>
      <c r="B7" s="4" t="s">
        <v>66</v>
      </c>
      <c r="C7" s="3" t="s">
        <v>63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7.25" x14ac:dyDescent="0.3">
      <c r="A8" s="1"/>
      <c r="B8" s="1"/>
      <c r="C8" s="3" t="s">
        <v>120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8" x14ac:dyDescent="0.3">
      <c r="A10" s="5" t="s">
        <v>0</v>
      </c>
      <c r="B10" s="5" t="s">
        <v>1</v>
      </c>
      <c r="C10" s="5" t="s">
        <v>2</v>
      </c>
      <c r="D10" s="5" t="s">
        <v>3</v>
      </c>
      <c r="E10" s="16" t="s">
        <v>4</v>
      </c>
      <c r="F10" s="17"/>
      <c r="G10" s="18"/>
      <c r="H10" s="6" t="s">
        <v>5</v>
      </c>
      <c r="I10" s="5" t="s">
        <v>6</v>
      </c>
      <c r="J10" s="5" t="s">
        <v>67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x14ac:dyDescent="0.3">
      <c r="A11" s="3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x14ac:dyDescent="0.3">
      <c r="A12" s="7" t="s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x14ac:dyDescent="0.3">
      <c r="A14" s="1"/>
      <c r="B14" s="8" t="s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x14ac:dyDescent="0.3">
      <c r="A15" s="1"/>
      <c r="B15" s="9" t="s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x14ac:dyDescent="0.3">
      <c r="A16" s="8">
        <v>1</v>
      </c>
      <c r="B16" s="3" t="s">
        <v>10</v>
      </c>
      <c r="C16" s="3">
        <v>1</v>
      </c>
      <c r="D16" s="4">
        <v>16058</v>
      </c>
      <c r="E16" s="4">
        <v>0</v>
      </c>
      <c r="F16" s="4">
        <v>0</v>
      </c>
      <c r="G16" s="4">
        <v>0</v>
      </c>
      <c r="H16" s="4">
        <v>0</v>
      </c>
      <c r="I16" s="10">
        <v>16058</v>
      </c>
      <c r="J16" s="10">
        <v>192696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x14ac:dyDescent="0.3">
      <c r="A17" s="8">
        <v>2</v>
      </c>
      <c r="B17" s="3" t="s">
        <v>11</v>
      </c>
      <c r="C17" s="3">
        <v>1</v>
      </c>
      <c r="D17" s="4">
        <v>15255</v>
      </c>
      <c r="E17" s="4">
        <v>0</v>
      </c>
      <c r="F17" s="4">
        <v>0</v>
      </c>
      <c r="G17" s="4">
        <v>0</v>
      </c>
      <c r="H17" s="4">
        <v>0</v>
      </c>
      <c r="I17" s="10">
        <v>15255</v>
      </c>
      <c r="J17" s="10">
        <v>183060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x14ac:dyDescent="0.3">
      <c r="A18" s="8">
        <v>3</v>
      </c>
      <c r="B18" s="3" t="s">
        <v>12</v>
      </c>
      <c r="C18" s="3">
        <v>1</v>
      </c>
      <c r="D18" s="4">
        <v>14452</v>
      </c>
      <c r="E18" s="4">
        <v>0</v>
      </c>
      <c r="F18" s="4">
        <v>0</v>
      </c>
      <c r="G18" s="4">
        <v>0</v>
      </c>
      <c r="H18" s="4">
        <v>0</v>
      </c>
      <c r="I18" s="10">
        <v>14452</v>
      </c>
      <c r="J18" s="10">
        <v>173424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x14ac:dyDescent="0.3">
      <c r="A19" s="1"/>
      <c r="B19" s="9" t="s">
        <v>13</v>
      </c>
      <c r="C19" s="11">
        <f>C16+C17+C18</f>
        <v>3</v>
      </c>
      <c r="D19" s="1"/>
      <c r="E19" s="1"/>
      <c r="F19" s="1"/>
      <c r="G19" s="1"/>
      <c r="H19" s="1"/>
      <c r="I19" s="11">
        <f>I16+I17+I18</f>
        <v>45765</v>
      </c>
      <c r="J19" s="11">
        <f>J16+J17+J18</f>
        <v>549180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x14ac:dyDescent="0.3">
      <c r="A20" s="1"/>
      <c r="B20" s="12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x14ac:dyDescent="0.3">
      <c r="A21" s="8">
        <v>4</v>
      </c>
      <c r="B21" s="3" t="s">
        <v>15</v>
      </c>
      <c r="C21" s="3">
        <v>1</v>
      </c>
      <c r="D21" s="4">
        <v>13649</v>
      </c>
      <c r="E21" s="4">
        <v>0</v>
      </c>
      <c r="F21" s="4">
        <v>0</v>
      </c>
      <c r="G21" s="4">
        <v>0</v>
      </c>
      <c r="H21" s="4">
        <v>0</v>
      </c>
      <c r="I21" s="10">
        <v>13649</v>
      </c>
      <c r="J21" s="10">
        <v>163778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x14ac:dyDescent="0.3">
      <c r="A22" s="1"/>
      <c r="B22" s="9" t="s">
        <v>16</v>
      </c>
      <c r="C22" s="11">
        <f>C21</f>
        <v>1</v>
      </c>
      <c r="D22" s="1"/>
      <c r="E22" s="1"/>
      <c r="F22" s="1"/>
      <c r="G22" s="1"/>
      <c r="H22" s="1"/>
      <c r="I22" s="11">
        <f>I21</f>
        <v>13649</v>
      </c>
      <c r="J22" s="11">
        <f>J21</f>
        <v>163778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x14ac:dyDescent="0.3">
      <c r="A23" s="1"/>
      <c r="B23" s="12" t="s">
        <v>17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x14ac:dyDescent="0.3">
      <c r="A24" s="8">
        <v>5</v>
      </c>
      <c r="B24" s="3" t="s">
        <v>18</v>
      </c>
      <c r="C24" s="3">
        <v>1</v>
      </c>
      <c r="D24" s="4">
        <v>15255</v>
      </c>
      <c r="E24" s="4">
        <v>0</v>
      </c>
      <c r="F24" s="4">
        <v>0</v>
      </c>
      <c r="G24" s="4">
        <v>0</v>
      </c>
      <c r="H24" s="4">
        <v>0</v>
      </c>
      <c r="I24" s="10">
        <v>15255</v>
      </c>
      <c r="J24" s="10">
        <v>183060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x14ac:dyDescent="0.3">
      <c r="A25" s="1"/>
      <c r="B25" s="9" t="s">
        <v>19</v>
      </c>
      <c r="C25" s="11">
        <f>C24</f>
        <v>1</v>
      </c>
      <c r="D25" s="1"/>
      <c r="E25" s="1"/>
      <c r="F25" s="1"/>
      <c r="G25" s="1"/>
      <c r="H25" s="1"/>
      <c r="I25" s="11">
        <f>I24</f>
        <v>15255</v>
      </c>
      <c r="J25" s="11">
        <f>J24</f>
        <v>183060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x14ac:dyDescent="0.3">
      <c r="A26" s="1"/>
      <c r="B26" s="8" t="s">
        <v>20</v>
      </c>
      <c r="C26" s="13">
        <f>C19+C22+C25</f>
        <v>5</v>
      </c>
      <c r="D26" s="1"/>
      <c r="E26" s="1"/>
      <c r="F26" s="1"/>
      <c r="G26" s="1"/>
      <c r="H26" s="1"/>
      <c r="I26" s="13">
        <f>I19+I22+I25</f>
        <v>74669</v>
      </c>
      <c r="J26" s="13">
        <f>J19+J22+J25</f>
        <v>896018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x14ac:dyDescent="0.3">
      <c r="A28" s="1"/>
      <c r="B28" s="8" t="s">
        <v>86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x14ac:dyDescent="0.3">
      <c r="A29" s="1"/>
      <c r="B29" s="9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x14ac:dyDescent="0.3">
      <c r="A30" s="8">
        <v>6</v>
      </c>
      <c r="B30" s="3" t="s">
        <v>21</v>
      </c>
      <c r="C30" s="3">
        <v>1</v>
      </c>
      <c r="D30" s="4">
        <v>15255</v>
      </c>
      <c r="E30" s="4">
        <v>0</v>
      </c>
      <c r="F30" s="4">
        <v>0</v>
      </c>
      <c r="G30" s="4">
        <v>0</v>
      </c>
      <c r="H30" s="4">
        <v>0</v>
      </c>
      <c r="I30" s="10">
        <v>15255</v>
      </c>
      <c r="J30" s="10">
        <v>183060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x14ac:dyDescent="0.3">
      <c r="A31" s="8">
        <v>7</v>
      </c>
      <c r="B31" s="3" t="s">
        <v>22</v>
      </c>
      <c r="C31" s="3">
        <v>1</v>
      </c>
      <c r="D31" s="4">
        <v>14492</v>
      </c>
      <c r="E31" s="4">
        <v>0</v>
      </c>
      <c r="F31" s="4">
        <v>0</v>
      </c>
      <c r="G31" s="4">
        <v>0</v>
      </c>
      <c r="H31" s="4">
        <v>0</v>
      </c>
      <c r="I31" s="10">
        <v>14492</v>
      </c>
      <c r="J31" s="10">
        <v>173904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x14ac:dyDescent="0.3">
      <c r="A32" s="8">
        <v>8</v>
      </c>
      <c r="B32" s="3" t="s">
        <v>23</v>
      </c>
      <c r="C32" s="3">
        <v>2</v>
      </c>
      <c r="D32" s="4">
        <v>8974</v>
      </c>
      <c r="E32" s="4">
        <v>0</v>
      </c>
      <c r="F32" s="4">
        <v>0</v>
      </c>
      <c r="G32" s="4">
        <v>0</v>
      </c>
      <c r="H32" s="4">
        <v>0</v>
      </c>
      <c r="I32" s="10">
        <v>17948</v>
      </c>
      <c r="J32" s="10">
        <v>215379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x14ac:dyDescent="0.3">
      <c r="A33" s="1"/>
      <c r="B33" s="9" t="s">
        <v>19</v>
      </c>
      <c r="C33" s="11">
        <f>C30+C31+C32</f>
        <v>4</v>
      </c>
      <c r="D33" s="1"/>
      <c r="E33" s="1"/>
      <c r="F33" s="1"/>
      <c r="G33" s="1"/>
      <c r="H33" s="1"/>
      <c r="I33" s="11">
        <f>I30+I31+I32</f>
        <v>47695</v>
      </c>
      <c r="J33" s="11">
        <f>J30+J31+J32</f>
        <v>572343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x14ac:dyDescent="0.3">
      <c r="A34" s="1"/>
      <c r="B34" s="8" t="s">
        <v>100</v>
      </c>
      <c r="C34" s="13">
        <f>C33</f>
        <v>4</v>
      </c>
      <c r="D34" s="1"/>
      <c r="E34" s="1"/>
      <c r="F34" s="1"/>
      <c r="G34" s="1"/>
      <c r="H34" s="1"/>
      <c r="I34" s="13">
        <f>I33</f>
        <v>47695</v>
      </c>
      <c r="J34" s="13">
        <f>J33</f>
        <v>572343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x14ac:dyDescent="0.3">
      <c r="A36" s="1"/>
      <c r="B36" s="8" t="s">
        <v>87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x14ac:dyDescent="0.3">
      <c r="A37" s="1"/>
      <c r="B37" s="9" t="s">
        <v>17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x14ac:dyDescent="0.3">
      <c r="A38" s="8">
        <v>9</v>
      </c>
      <c r="B38" s="3" t="s">
        <v>24</v>
      </c>
      <c r="C38" s="3">
        <v>1</v>
      </c>
      <c r="D38" s="4">
        <v>8974</v>
      </c>
      <c r="E38" s="4">
        <v>0</v>
      </c>
      <c r="F38" s="4">
        <v>0</v>
      </c>
      <c r="G38" s="4">
        <v>0</v>
      </c>
      <c r="H38" s="4">
        <v>0</v>
      </c>
      <c r="I38" s="10">
        <v>8974</v>
      </c>
      <c r="J38" s="10">
        <v>107688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x14ac:dyDescent="0.3">
      <c r="A39" s="8">
        <v>10</v>
      </c>
      <c r="B39" s="3" t="s">
        <v>25</v>
      </c>
      <c r="C39" s="3">
        <v>1</v>
      </c>
      <c r="D39" s="4">
        <v>8501</v>
      </c>
      <c r="E39" s="4">
        <v>0</v>
      </c>
      <c r="F39" s="4">
        <v>0</v>
      </c>
      <c r="G39" s="4">
        <v>0</v>
      </c>
      <c r="H39" s="4">
        <v>0</v>
      </c>
      <c r="I39" s="10">
        <v>8501</v>
      </c>
      <c r="J39" s="10">
        <v>102012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x14ac:dyDescent="0.3">
      <c r="A40" s="8">
        <v>11</v>
      </c>
      <c r="B40" s="3" t="s">
        <v>26</v>
      </c>
      <c r="C40" s="3">
        <v>1</v>
      </c>
      <c r="D40" s="4">
        <v>7557</v>
      </c>
      <c r="E40" s="4">
        <v>0</v>
      </c>
      <c r="F40" s="4">
        <v>0</v>
      </c>
      <c r="G40" s="4">
        <v>0</v>
      </c>
      <c r="H40" s="4">
        <v>0</v>
      </c>
      <c r="I40" s="10">
        <v>7557</v>
      </c>
      <c r="J40" s="10">
        <v>90684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x14ac:dyDescent="0.3">
      <c r="A41" s="1"/>
      <c r="B41" s="9" t="s">
        <v>19</v>
      </c>
      <c r="C41" s="11">
        <f>C38+C39+C40</f>
        <v>3</v>
      </c>
      <c r="D41" s="1"/>
      <c r="E41" s="1"/>
      <c r="F41" s="1"/>
      <c r="G41" s="1"/>
      <c r="H41" s="1"/>
      <c r="I41" s="11">
        <f>I38+I39+I40</f>
        <v>25032</v>
      </c>
      <c r="J41" s="11">
        <f>J38+J39+J40</f>
        <v>300384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x14ac:dyDescent="0.3">
      <c r="A42" s="1"/>
      <c r="B42" s="8" t="s">
        <v>101</v>
      </c>
      <c r="C42" s="13">
        <f>C41</f>
        <v>3</v>
      </c>
      <c r="D42" s="1"/>
      <c r="E42" s="1"/>
      <c r="F42" s="1"/>
      <c r="G42" s="1"/>
      <c r="H42" s="1"/>
      <c r="I42" s="13">
        <f>I41</f>
        <v>25032</v>
      </c>
      <c r="J42" s="13">
        <f>J41</f>
        <v>300384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x14ac:dyDescent="0.3">
      <c r="A44" s="1"/>
      <c r="B44" s="8" t="s">
        <v>88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x14ac:dyDescent="0.3">
      <c r="A45" s="1"/>
      <c r="B45" s="9" t="s">
        <v>9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x14ac:dyDescent="0.3">
      <c r="A46" s="8">
        <v>12</v>
      </c>
      <c r="B46" s="3" t="s">
        <v>115</v>
      </c>
      <c r="C46" s="3">
        <v>1</v>
      </c>
      <c r="D46" s="4">
        <v>9446</v>
      </c>
      <c r="E46" s="4">
        <v>0</v>
      </c>
      <c r="F46" s="4">
        <v>0</v>
      </c>
      <c r="G46" s="4">
        <v>0</v>
      </c>
      <c r="H46" s="4">
        <v>0</v>
      </c>
      <c r="I46" s="10">
        <v>9446</v>
      </c>
      <c r="J46" s="10">
        <v>113352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x14ac:dyDescent="0.3">
      <c r="A47" s="8">
        <v>13</v>
      </c>
      <c r="B47" s="3" t="s">
        <v>27</v>
      </c>
      <c r="C47" s="3">
        <v>1</v>
      </c>
      <c r="D47" s="4">
        <v>7557</v>
      </c>
      <c r="E47" s="4">
        <v>0</v>
      </c>
      <c r="F47" s="4">
        <v>0</v>
      </c>
      <c r="G47" s="4">
        <v>0</v>
      </c>
      <c r="H47" s="4">
        <v>0</v>
      </c>
      <c r="I47" s="10">
        <v>7557</v>
      </c>
      <c r="J47" s="10">
        <v>90684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x14ac:dyDescent="0.3">
      <c r="A48" s="1"/>
      <c r="B48" s="9" t="s">
        <v>13</v>
      </c>
      <c r="C48" s="11">
        <f>C46+C47</f>
        <v>2</v>
      </c>
      <c r="D48" s="1"/>
      <c r="E48" s="1"/>
      <c r="F48" s="1"/>
      <c r="G48" s="1"/>
      <c r="H48" s="1"/>
      <c r="I48" s="11">
        <f>I46+I47</f>
        <v>17003</v>
      </c>
      <c r="J48" s="11">
        <f>J46+J47</f>
        <v>204036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x14ac:dyDescent="0.3">
      <c r="A49" s="1"/>
      <c r="B49" s="12" t="s">
        <v>14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x14ac:dyDescent="0.3">
      <c r="A50" s="8">
        <v>14</v>
      </c>
      <c r="B50" s="3" t="s">
        <v>28</v>
      </c>
      <c r="C50" s="3">
        <v>1</v>
      </c>
      <c r="D50" s="4">
        <v>6140</v>
      </c>
      <c r="E50" s="4">
        <v>0</v>
      </c>
      <c r="F50" s="4">
        <v>0</v>
      </c>
      <c r="G50" s="4">
        <v>0</v>
      </c>
      <c r="H50" s="4">
        <v>0</v>
      </c>
      <c r="I50" s="10">
        <v>6140</v>
      </c>
      <c r="J50" s="10">
        <v>73680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x14ac:dyDescent="0.3">
      <c r="A51" s="1"/>
      <c r="B51" s="9" t="s">
        <v>16</v>
      </c>
      <c r="C51" s="11">
        <f>C50</f>
        <v>1</v>
      </c>
      <c r="D51" s="1"/>
      <c r="E51" s="1"/>
      <c r="F51" s="1"/>
      <c r="G51" s="1"/>
      <c r="H51" s="1"/>
      <c r="I51" s="11">
        <f>I50</f>
        <v>6140</v>
      </c>
      <c r="J51" s="11">
        <f>J50</f>
        <v>73680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x14ac:dyDescent="0.3">
      <c r="A52" s="1"/>
      <c r="B52" s="12" t="s">
        <v>29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x14ac:dyDescent="0.3">
      <c r="A53" s="8">
        <v>15</v>
      </c>
      <c r="B53" s="3" t="s">
        <v>30</v>
      </c>
      <c r="C53" s="3">
        <v>2</v>
      </c>
      <c r="D53" s="4">
        <v>6612</v>
      </c>
      <c r="E53" s="4">
        <v>0</v>
      </c>
      <c r="F53" s="4">
        <v>0</v>
      </c>
      <c r="G53" s="4">
        <v>0</v>
      </c>
      <c r="H53" s="4">
        <v>0</v>
      </c>
      <c r="I53" s="10">
        <v>13224</v>
      </c>
      <c r="J53" s="10">
        <v>158688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x14ac:dyDescent="0.3">
      <c r="A54" s="1"/>
      <c r="B54" s="9" t="s">
        <v>31</v>
      </c>
      <c r="C54" s="11">
        <f>C53</f>
        <v>2</v>
      </c>
      <c r="D54" s="1"/>
      <c r="E54" s="1"/>
      <c r="F54" s="1"/>
      <c r="G54" s="1"/>
      <c r="H54" s="1"/>
      <c r="I54" s="11">
        <f>I53</f>
        <v>13224</v>
      </c>
      <c r="J54" s="11">
        <f>J53</f>
        <v>158688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x14ac:dyDescent="0.3">
      <c r="A55" s="1"/>
      <c r="B55" s="12" t="s">
        <v>17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x14ac:dyDescent="0.3">
      <c r="A56" s="8">
        <v>16</v>
      </c>
      <c r="B56" s="3" t="s">
        <v>32</v>
      </c>
      <c r="C56" s="3">
        <v>1</v>
      </c>
      <c r="D56" s="4">
        <v>8974</v>
      </c>
      <c r="E56" s="4">
        <v>0</v>
      </c>
      <c r="F56" s="4">
        <v>0</v>
      </c>
      <c r="G56" s="4">
        <v>0</v>
      </c>
      <c r="H56" s="4">
        <v>0</v>
      </c>
      <c r="I56" s="10">
        <v>8974</v>
      </c>
      <c r="J56" s="10">
        <v>107680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x14ac:dyDescent="0.3">
      <c r="A57" s="1"/>
      <c r="B57" s="9" t="s">
        <v>19</v>
      </c>
      <c r="C57" s="11">
        <f>C56</f>
        <v>1</v>
      </c>
      <c r="D57" s="1"/>
      <c r="E57" s="1"/>
      <c r="F57" s="1"/>
      <c r="G57" s="1"/>
      <c r="H57" s="1"/>
      <c r="I57" s="11">
        <f>I56</f>
        <v>8974</v>
      </c>
      <c r="J57" s="11">
        <f>J56</f>
        <v>107680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x14ac:dyDescent="0.3">
      <c r="A58" s="1"/>
      <c r="B58" s="8" t="s">
        <v>102</v>
      </c>
      <c r="C58" s="13">
        <f>C48+C51+C54+C57</f>
        <v>6</v>
      </c>
      <c r="D58" s="1"/>
      <c r="E58" s="1"/>
      <c r="F58" s="1"/>
      <c r="G58" s="1"/>
      <c r="H58" s="1"/>
      <c r="I58" s="13">
        <f>I48+I51+I54+I57</f>
        <v>45341</v>
      </c>
      <c r="J58" s="13">
        <f>J48+J51+J54+J57</f>
        <v>544084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x14ac:dyDescent="0.3">
      <c r="A60" s="1"/>
      <c r="B60" s="8" t="s">
        <v>89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x14ac:dyDescent="0.3">
      <c r="A61" s="1"/>
      <c r="B61" s="9" t="s">
        <v>29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x14ac:dyDescent="0.3">
      <c r="A62" s="8">
        <v>17</v>
      </c>
      <c r="B62" s="3" t="s">
        <v>33</v>
      </c>
      <c r="C62" s="3">
        <v>1</v>
      </c>
      <c r="D62" s="4">
        <v>7085</v>
      </c>
      <c r="E62" s="4">
        <v>0</v>
      </c>
      <c r="F62" s="4">
        <v>0</v>
      </c>
      <c r="G62" s="4">
        <v>0</v>
      </c>
      <c r="H62" s="4">
        <v>0</v>
      </c>
      <c r="I62" s="10">
        <v>7085</v>
      </c>
      <c r="J62" s="10">
        <v>85020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x14ac:dyDescent="0.3">
      <c r="A63" s="1"/>
      <c r="B63" s="9" t="s">
        <v>31</v>
      </c>
      <c r="C63" s="11">
        <f>C62</f>
        <v>1</v>
      </c>
      <c r="D63" s="1"/>
      <c r="E63" s="1"/>
      <c r="F63" s="1"/>
      <c r="G63" s="1"/>
      <c r="H63" s="1"/>
      <c r="I63" s="11">
        <f>I62</f>
        <v>7085</v>
      </c>
      <c r="J63" s="11">
        <f>J62</f>
        <v>85020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x14ac:dyDescent="0.3">
      <c r="A64" s="1"/>
      <c r="B64" s="12" t="s">
        <v>17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x14ac:dyDescent="0.3">
      <c r="A65" s="8">
        <v>18</v>
      </c>
      <c r="B65" s="3" t="s">
        <v>34</v>
      </c>
      <c r="C65" s="3">
        <v>1</v>
      </c>
      <c r="D65" s="4">
        <v>7557</v>
      </c>
      <c r="E65" s="4">
        <v>0</v>
      </c>
      <c r="F65" s="4">
        <v>0</v>
      </c>
      <c r="G65" s="4">
        <v>0</v>
      </c>
      <c r="H65" s="4">
        <v>0</v>
      </c>
      <c r="I65" s="10">
        <v>7557</v>
      </c>
      <c r="J65" s="10">
        <v>90684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x14ac:dyDescent="0.3">
      <c r="A66" s="8">
        <v>19</v>
      </c>
      <c r="B66" s="3" t="s">
        <v>35</v>
      </c>
      <c r="C66" s="3">
        <v>1</v>
      </c>
      <c r="D66" s="4">
        <v>8501</v>
      </c>
      <c r="E66" s="4">
        <v>0</v>
      </c>
      <c r="F66" s="4">
        <v>0</v>
      </c>
      <c r="G66" s="4">
        <v>0</v>
      </c>
      <c r="H66" s="4">
        <v>0</v>
      </c>
      <c r="I66" s="10">
        <v>8501</v>
      </c>
      <c r="J66" s="10">
        <v>102012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x14ac:dyDescent="0.3">
      <c r="A67" s="8">
        <v>20</v>
      </c>
      <c r="B67" s="3" t="s">
        <v>36</v>
      </c>
      <c r="C67" s="3">
        <v>1</v>
      </c>
      <c r="D67" s="4">
        <v>6612</v>
      </c>
      <c r="E67" s="4">
        <v>0</v>
      </c>
      <c r="F67" s="4">
        <v>0</v>
      </c>
      <c r="G67" s="4">
        <v>0</v>
      </c>
      <c r="H67" s="4">
        <v>0</v>
      </c>
      <c r="I67" s="10">
        <v>6612</v>
      </c>
      <c r="J67" s="10">
        <v>79334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x14ac:dyDescent="0.3">
      <c r="A68" s="1"/>
      <c r="B68" s="9" t="s">
        <v>19</v>
      </c>
      <c r="C68" s="11">
        <f>C65+C66+C67</f>
        <v>3</v>
      </c>
      <c r="D68" s="1"/>
      <c r="E68" s="1"/>
      <c r="F68" s="1"/>
      <c r="G68" s="1"/>
      <c r="H68" s="1"/>
      <c r="I68" s="11">
        <f>I65+I66+I67</f>
        <v>22670</v>
      </c>
      <c r="J68" s="11">
        <f>J65+J66+J67</f>
        <v>272030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x14ac:dyDescent="0.3">
      <c r="A69" s="1"/>
      <c r="B69" s="8" t="s">
        <v>103</v>
      </c>
      <c r="C69" s="13">
        <f>C63+C68</f>
        <v>4</v>
      </c>
      <c r="D69" s="1"/>
      <c r="E69" s="1"/>
      <c r="F69" s="1"/>
      <c r="G69" s="1"/>
      <c r="H69" s="1"/>
      <c r="I69" s="13">
        <f>I63+I68</f>
        <v>29755</v>
      </c>
      <c r="J69" s="13">
        <f>J63+J68</f>
        <v>357050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x14ac:dyDescent="0.3">
      <c r="A71" s="1"/>
      <c r="B71" s="8" t="s">
        <v>90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x14ac:dyDescent="0.3">
      <c r="A72" s="1"/>
      <c r="B72" s="9" t="s">
        <v>17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x14ac:dyDescent="0.3">
      <c r="A73" s="8">
        <v>21</v>
      </c>
      <c r="B73" s="3" t="s">
        <v>37</v>
      </c>
      <c r="C73" s="3">
        <v>1</v>
      </c>
      <c r="D73" s="4">
        <v>7557</v>
      </c>
      <c r="E73" s="4">
        <v>0</v>
      </c>
      <c r="F73" s="4">
        <v>0</v>
      </c>
      <c r="G73" s="4">
        <v>0</v>
      </c>
      <c r="H73" s="4">
        <v>0</v>
      </c>
      <c r="I73" s="10">
        <v>7557</v>
      </c>
      <c r="J73" s="10">
        <v>90684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x14ac:dyDescent="0.3">
      <c r="A74" s="8">
        <v>22</v>
      </c>
      <c r="B74" s="3" t="s">
        <v>38</v>
      </c>
      <c r="C74" s="3">
        <v>1</v>
      </c>
      <c r="D74" s="4">
        <v>7557</v>
      </c>
      <c r="E74" s="4">
        <v>0</v>
      </c>
      <c r="F74" s="4">
        <v>0</v>
      </c>
      <c r="G74" s="4">
        <v>0</v>
      </c>
      <c r="H74" s="4">
        <v>0</v>
      </c>
      <c r="I74" s="10">
        <v>7557</v>
      </c>
      <c r="J74" s="10">
        <v>90684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x14ac:dyDescent="0.3">
      <c r="A75" s="8">
        <v>23</v>
      </c>
      <c r="B75" s="3" t="s">
        <v>39</v>
      </c>
      <c r="C75" s="3">
        <v>2</v>
      </c>
      <c r="D75" s="4">
        <v>6140</v>
      </c>
      <c r="E75" s="4">
        <v>0</v>
      </c>
      <c r="F75" s="4">
        <v>0</v>
      </c>
      <c r="G75" s="4">
        <v>0</v>
      </c>
      <c r="H75" s="4">
        <v>0</v>
      </c>
      <c r="I75" s="10">
        <v>12280</v>
      </c>
      <c r="J75" s="10">
        <v>147360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x14ac:dyDescent="0.3">
      <c r="A76" s="1"/>
      <c r="B76" s="9" t="s">
        <v>19</v>
      </c>
      <c r="C76" s="11">
        <f>C73+C74+C75</f>
        <v>4</v>
      </c>
      <c r="D76" s="1"/>
      <c r="E76" s="1"/>
      <c r="F76" s="1"/>
      <c r="G76" s="1"/>
      <c r="H76" s="1"/>
      <c r="I76" s="11">
        <f>I73+I74+I75</f>
        <v>27394</v>
      </c>
      <c r="J76" s="11">
        <f>J73+J74+J75</f>
        <v>328728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x14ac:dyDescent="0.3">
      <c r="A77" s="1"/>
      <c r="B77" s="8" t="s">
        <v>104</v>
      </c>
      <c r="C77" s="13">
        <f>C76</f>
        <v>4</v>
      </c>
      <c r="D77" s="1"/>
      <c r="E77" s="1"/>
      <c r="F77" s="1"/>
      <c r="G77" s="1"/>
      <c r="H77" s="1"/>
      <c r="I77" s="13">
        <f>I76</f>
        <v>27394</v>
      </c>
      <c r="J77" s="13">
        <f>J76</f>
        <v>328728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x14ac:dyDescent="0.3">
      <c r="A79" s="1"/>
      <c r="B79" s="8" t="s">
        <v>91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x14ac:dyDescent="0.3">
      <c r="A80" s="1"/>
      <c r="B80" s="9" t="s">
        <v>29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x14ac:dyDescent="0.3">
      <c r="A81" s="8">
        <v>24</v>
      </c>
      <c r="B81" s="3" t="s">
        <v>40</v>
      </c>
      <c r="C81" s="3">
        <v>3</v>
      </c>
      <c r="D81" s="4">
        <v>5195</v>
      </c>
      <c r="E81" s="4">
        <v>0</v>
      </c>
      <c r="F81" s="4">
        <v>0</v>
      </c>
      <c r="G81" s="4">
        <v>0</v>
      </c>
      <c r="H81" s="4">
        <v>0</v>
      </c>
      <c r="I81" s="10">
        <v>15585</v>
      </c>
      <c r="J81" s="10">
        <v>187020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x14ac:dyDescent="0.3">
      <c r="A82" s="8">
        <v>25</v>
      </c>
      <c r="B82" s="3" t="s">
        <v>41</v>
      </c>
      <c r="C82" s="3">
        <v>2</v>
      </c>
      <c r="D82" s="4">
        <v>5195</v>
      </c>
      <c r="E82" s="4">
        <v>0</v>
      </c>
      <c r="F82" s="4">
        <v>0</v>
      </c>
      <c r="G82" s="4">
        <v>0</v>
      </c>
      <c r="H82" s="4">
        <v>0</v>
      </c>
      <c r="I82" s="10">
        <v>10390</v>
      </c>
      <c r="J82" s="10">
        <v>124680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x14ac:dyDescent="0.3">
      <c r="A83" s="8">
        <v>26</v>
      </c>
      <c r="B83" s="3" t="s">
        <v>42</v>
      </c>
      <c r="C83" s="3">
        <v>2</v>
      </c>
      <c r="D83" s="4">
        <v>4723</v>
      </c>
      <c r="E83" s="4">
        <v>0</v>
      </c>
      <c r="F83" s="4">
        <v>0</v>
      </c>
      <c r="G83" s="4">
        <v>0</v>
      </c>
      <c r="H83" s="4">
        <v>0</v>
      </c>
      <c r="I83" s="10">
        <v>9446</v>
      </c>
      <c r="J83" s="10">
        <v>113352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x14ac:dyDescent="0.3">
      <c r="A84" s="1"/>
      <c r="B84" s="9" t="s">
        <v>31</v>
      </c>
      <c r="C84" s="11">
        <f>C81+C82+C83</f>
        <v>7</v>
      </c>
      <c r="D84" s="1"/>
      <c r="E84" s="1"/>
      <c r="F84" s="1"/>
      <c r="G84" s="1"/>
      <c r="H84" s="1"/>
      <c r="I84" s="11">
        <f>I81+I82+I83</f>
        <v>35421</v>
      </c>
      <c r="J84" s="11">
        <f>J81+J82+J83</f>
        <v>425052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x14ac:dyDescent="0.3">
      <c r="A85" s="1"/>
      <c r="B85" s="12" t="s">
        <v>17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x14ac:dyDescent="0.3">
      <c r="A86" s="8">
        <v>27</v>
      </c>
      <c r="B86" s="3" t="s">
        <v>43</v>
      </c>
      <c r="C86" s="3">
        <v>1</v>
      </c>
      <c r="D86" s="4">
        <v>7085</v>
      </c>
      <c r="E86" s="4">
        <v>0</v>
      </c>
      <c r="F86" s="4">
        <v>0</v>
      </c>
      <c r="G86" s="4">
        <v>0</v>
      </c>
      <c r="H86" s="4">
        <v>0</v>
      </c>
      <c r="I86" s="10">
        <v>7085</v>
      </c>
      <c r="J86" s="10">
        <v>85020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x14ac:dyDescent="0.3">
      <c r="A87" s="1"/>
      <c r="B87" s="9" t="s">
        <v>19</v>
      </c>
      <c r="C87" s="11">
        <f>C86</f>
        <v>1</v>
      </c>
      <c r="D87" s="1"/>
      <c r="E87" s="1"/>
      <c r="F87" s="1"/>
      <c r="G87" s="1"/>
      <c r="H87" s="1"/>
      <c r="I87" s="11">
        <f>I86</f>
        <v>7085</v>
      </c>
      <c r="J87" s="11">
        <f>J86</f>
        <v>85020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x14ac:dyDescent="0.3">
      <c r="A88" s="1"/>
      <c r="B88" s="8" t="s">
        <v>105</v>
      </c>
      <c r="C88" s="13">
        <f>C84+C87</f>
        <v>8</v>
      </c>
      <c r="D88" s="1"/>
      <c r="E88" s="1"/>
      <c r="F88" s="1"/>
      <c r="G88" s="1"/>
      <c r="H88" s="1"/>
      <c r="I88" s="13">
        <f>I84+I87</f>
        <v>42506</v>
      </c>
      <c r="J88" s="13">
        <f>J84+J87</f>
        <v>510072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x14ac:dyDescent="0.3">
      <c r="A90" s="1"/>
      <c r="B90" s="8" t="s">
        <v>92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x14ac:dyDescent="0.3">
      <c r="A91" s="1"/>
      <c r="B91" s="9" t="s">
        <v>9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x14ac:dyDescent="0.3">
      <c r="A92" s="8">
        <v>28</v>
      </c>
      <c r="B92" s="3" t="s">
        <v>109</v>
      </c>
      <c r="C92" s="3">
        <v>1</v>
      </c>
      <c r="D92" s="4">
        <v>9918</v>
      </c>
      <c r="E92" s="4">
        <v>0</v>
      </c>
      <c r="F92" s="4">
        <v>0</v>
      </c>
      <c r="G92" s="4">
        <v>0</v>
      </c>
      <c r="H92" s="4">
        <v>0</v>
      </c>
      <c r="I92" s="10">
        <v>9918</v>
      </c>
      <c r="J92" s="10">
        <v>119016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x14ac:dyDescent="0.3">
      <c r="A93" s="8">
        <v>29</v>
      </c>
      <c r="B93" s="3" t="s">
        <v>68</v>
      </c>
      <c r="C93" s="3">
        <v>2</v>
      </c>
      <c r="D93" s="4">
        <v>8974</v>
      </c>
      <c r="E93" s="4">
        <v>0</v>
      </c>
      <c r="F93" s="4">
        <v>0</v>
      </c>
      <c r="G93" s="4">
        <v>0</v>
      </c>
      <c r="H93" s="4">
        <v>0</v>
      </c>
      <c r="I93" s="10">
        <v>17948</v>
      </c>
      <c r="J93" s="10">
        <v>215376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x14ac:dyDescent="0.3">
      <c r="A94" s="8">
        <v>30</v>
      </c>
      <c r="B94" s="3" t="s">
        <v>69</v>
      </c>
      <c r="C94" s="3">
        <v>2</v>
      </c>
      <c r="D94" s="4">
        <v>9446</v>
      </c>
      <c r="E94" s="4">
        <v>0</v>
      </c>
      <c r="F94" s="4">
        <v>0</v>
      </c>
      <c r="G94" s="4">
        <v>0</v>
      </c>
      <c r="H94" s="4">
        <v>0</v>
      </c>
      <c r="I94" s="10">
        <v>18892</v>
      </c>
      <c r="J94" s="10">
        <v>226704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x14ac:dyDescent="0.3">
      <c r="A95" s="8">
        <v>31</v>
      </c>
      <c r="B95" s="3" t="s">
        <v>70</v>
      </c>
      <c r="C95" s="3">
        <v>5</v>
      </c>
      <c r="D95" s="4">
        <v>8501</v>
      </c>
      <c r="E95" s="4">
        <v>0</v>
      </c>
      <c r="F95" s="4">
        <v>0</v>
      </c>
      <c r="G95" s="4">
        <v>0</v>
      </c>
      <c r="H95" s="4">
        <v>0</v>
      </c>
      <c r="I95" s="10">
        <v>42505</v>
      </c>
      <c r="J95" s="10">
        <v>510060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x14ac:dyDescent="0.3">
      <c r="A96" s="8">
        <v>32</v>
      </c>
      <c r="B96" s="3" t="s">
        <v>71</v>
      </c>
      <c r="C96" s="3">
        <v>1</v>
      </c>
      <c r="D96" s="4">
        <v>8029</v>
      </c>
      <c r="E96" s="4">
        <v>0</v>
      </c>
      <c r="F96" s="4">
        <v>0</v>
      </c>
      <c r="G96" s="4">
        <v>0</v>
      </c>
      <c r="H96" s="4">
        <v>0</v>
      </c>
      <c r="I96" s="10">
        <v>8029</v>
      </c>
      <c r="J96" s="10">
        <v>96348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x14ac:dyDescent="0.3">
      <c r="A97" s="1"/>
      <c r="B97" s="9" t="s">
        <v>13</v>
      </c>
      <c r="C97" s="11">
        <f>C92+C93+C94+C95+C96</f>
        <v>11</v>
      </c>
      <c r="D97" s="1"/>
      <c r="E97" s="1"/>
      <c r="F97" s="1"/>
      <c r="G97" s="1"/>
      <c r="H97" s="1"/>
      <c r="I97" s="11">
        <f>I92+I93+I94+I95+I96</f>
        <v>97292</v>
      </c>
      <c r="J97" s="11">
        <f>J92+J93+J94+J95+J96</f>
        <v>1167504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x14ac:dyDescent="0.3">
      <c r="A98" s="1"/>
      <c r="B98" s="12" t="s">
        <v>14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x14ac:dyDescent="0.3">
      <c r="A99" s="8">
        <v>34</v>
      </c>
      <c r="B99" s="3" t="s">
        <v>72</v>
      </c>
      <c r="C99" s="3">
        <v>1</v>
      </c>
      <c r="D99" s="4">
        <v>8501</v>
      </c>
      <c r="E99" s="4">
        <v>0</v>
      </c>
      <c r="F99" s="4">
        <v>0</v>
      </c>
      <c r="G99" s="4">
        <v>0</v>
      </c>
      <c r="H99" s="4">
        <v>0</v>
      </c>
      <c r="I99" s="10">
        <v>8501</v>
      </c>
      <c r="J99" s="10">
        <v>102012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x14ac:dyDescent="0.3">
      <c r="A100" s="8">
        <v>35</v>
      </c>
      <c r="B100" s="3" t="s">
        <v>47</v>
      </c>
      <c r="C100" s="3">
        <v>2</v>
      </c>
      <c r="D100" s="4">
        <v>6612</v>
      </c>
      <c r="E100" s="4">
        <v>0</v>
      </c>
      <c r="F100" s="4">
        <v>0</v>
      </c>
      <c r="G100" s="4">
        <v>0</v>
      </c>
      <c r="H100" s="4">
        <v>0</v>
      </c>
      <c r="I100" s="10">
        <v>13224</v>
      </c>
      <c r="J100" s="10">
        <v>158688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x14ac:dyDescent="0.3">
      <c r="A101" s="8"/>
      <c r="B101" s="3" t="s">
        <v>73</v>
      </c>
      <c r="C101" s="3">
        <v>7</v>
      </c>
      <c r="D101" s="4">
        <v>8029</v>
      </c>
      <c r="E101" s="4">
        <v>0</v>
      </c>
      <c r="F101" s="4">
        <v>0</v>
      </c>
      <c r="G101" s="4">
        <v>0</v>
      </c>
      <c r="H101" s="4">
        <v>0</v>
      </c>
      <c r="I101" s="10">
        <v>56203</v>
      </c>
      <c r="J101" s="10">
        <v>674436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x14ac:dyDescent="0.3">
      <c r="A102" s="8"/>
      <c r="B102" s="3" t="s">
        <v>74</v>
      </c>
      <c r="C102" s="3">
        <v>1</v>
      </c>
      <c r="D102" s="4">
        <v>7085</v>
      </c>
      <c r="E102" s="4">
        <v>0</v>
      </c>
      <c r="F102" s="4">
        <v>0</v>
      </c>
      <c r="G102" s="4">
        <v>0</v>
      </c>
      <c r="H102" s="4">
        <v>0</v>
      </c>
      <c r="I102" s="10">
        <v>7085</v>
      </c>
      <c r="J102" s="10">
        <v>85020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x14ac:dyDescent="0.3">
      <c r="A103" s="8">
        <v>36</v>
      </c>
      <c r="B103" s="3" t="s">
        <v>48</v>
      </c>
      <c r="C103" s="3">
        <v>1</v>
      </c>
      <c r="D103" s="4">
        <v>7557</v>
      </c>
      <c r="E103" s="4">
        <v>0</v>
      </c>
      <c r="F103" s="4">
        <v>0</v>
      </c>
      <c r="G103" s="4">
        <v>0</v>
      </c>
      <c r="H103" s="4">
        <v>0</v>
      </c>
      <c r="I103" s="10">
        <v>7557</v>
      </c>
      <c r="J103" s="10">
        <v>90684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x14ac:dyDescent="0.3">
      <c r="A104" s="8">
        <v>37</v>
      </c>
      <c r="B104" s="3" t="s">
        <v>49</v>
      </c>
      <c r="C104" s="3">
        <v>1</v>
      </c>
      <c r="D104" s="4">
        <v>6140</v>
      </c>
      <c r="E104" s="4">
        <v>0</v>
      </c>
      <c r="F104" s="4">
        <v>0</v>
      </c>
      <c r="G104" s="4">
        <v>0</v>
      </c>
      <c r="H104" s="4">
        <v>0</v>
      </c>
      <c r="I104" s="10">
        <v>6140</v>
      </c>
      <c r="J104" s="10">
        <v>73860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x14ac:dyDescent="0.3">
      <c r="A105" s="8">
        <v>38</v>
      </c>
      <c r="B105" s="3" t="s">
        <v>75</v>
      </c>
      <c r="C105" s="3">
        <v>1</v>
      </c>
      <c r="D105" s="4">
        <v>8029</v>
      </c>
      <c r="E105" s="4">
        <v>0</v>
      </c>
      <c r="F105" s="4">
        <v>0</v>
      </c>
      <c r="G105" s="4">
        <v>0</v>
      </c>
      <c r="H105" s="4">
        <v>0</v>
      </c>
      <c r="I105" s="10">
        <v>8029</v>
      </c>
      <c r="J105" s="10">
        <v>96348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x14ac:dyDescent="0.3">
      <c r="A106" s="1"/>
      <c r="B106" s="9" t="s">
        <v>16</v>
      </c>
      <c r="C106" s="11">
        <f>C99+C100+C101+C102+C103+C104+C105</f>
        <v>14</v>
      </c>
      <c r="D106" s="1"/>
      <c r="E106" s="1"/>
      <c r="F106" s="1"/>
      <c r="G106" s="1"/>
      <c r="H106" s="1"/>
      <c r="I106" s="11">
        <f>I99+I100+I101+I102+I103+I104+I105</f>
        <v>106739</v>
      </c>
      <c r="J106" s="11">
        <f>J99+J100+J101+J102+J103+J104+J105</f>
        <v>1281048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x14ac:dyDescent="0.3">
      <c r="A107" s="1"/>
      <c r="B107" s="12" t="s">
        <v>51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x14ac:dyDescent="0.3">
      <c r="A108" s="8">
        <v>39</v>
      </c>
      <c r="B108" s="3" t="s">
        <v>52</v>
      </c>
      <c r="C108" s="3">
        <v>3</v>
      </c>
      <c r="D108" s="4">
        <v>5195</v>
      </c>
      <c r="E108" s="4">
        <v>0</v>
      </c>
      <c r="F108" s="4">
        <v>0</v>
      </c>
      <c r="G108" s="4">
        <v>0</v>
      </c>
      <c r="H108" s="4">
        <v>0</v>
      </c>
      <c r="I108" s="10">
        <v>15585</v>
      </c>
      <c r="J108" s="10">
        <v>187020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x14ac:dyDescent="0.3">
      <c r="A109" s="1"/>
      <c r="B109" s="9" t="s">
        <v>53</v>
      </c>
      <c r="C109" s="11">
        <f>C108</f>
        <v>3</v>
      </c>
      <c r="D109" s="1"/>
      <c r="E109" s="1"/>
      <c r="F109" s="1"/>
      <c r="G109" s="1"/>
      <c r="H109" s="1"/>
      <c r="I109" s="11">
        <f>I108</f>
        <v>15585</v>
      </c>
      <c r="J109" s="11">
        <f>J108</f>
        <v>187020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x14ac:dyDescent="0.3">
      <c r="A110" s="1"/>
      <c r="B110" s="12" t="s">
        <v>29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x14ac:dyDescent="0.3">
      <c r="A111" s="8">
        <v>40</v>
      </c>
      <c r="B111" s="3" t="s">
        <v>54</v>
      </c>
      <c r="C111" s="3">
        <v>1</v>
      </c>
      <c r="D111" s="4">
        <v>5668</v>
      </c>
      <c r="E111" s="4">
        <v>0</v>
      </c>
      <c r="F111" s="4">
        <v>0</v>
      </c>
      <c r="G111" s="4">
        <v>0</v>
      </c>
      <c r="H111" s="4">
        <v>0</v>
      </c>
      <c r="I111" s="10">
        <v>5668</v>
      </c>
      <c r="J111" s="10">
        <v>68016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x14ac:dyDescent="0.3">
      <c r="A112" s="8">
        <v>41</v>
      </c>
      <c r="B112" s="3" t="s">
        <v>55</v>
      </c>
      <c r="C112" s="3">
        <v>3</v>
      </c>
      <c r="D112" s="4">
        <v>5668</v>
      </c>
      <c r="E112" s="4">
        <v>0</v>
      </c>
      <c r="F112" s="4">
        <v>0</v>
      </c>
      <c r="G112" s="4">
        <v>0</v>
      </c>
      <c r="H112" s="4">
        <v>0</v>
      </c>
      <c r="I112" s="10">
        <v>17004</v>
      </c>
      <c r="J112" s="10">
        <v>204048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x14ac:dyDescent="0.3">
      <c r="A113" s="1"/>
      <c r="B113" s="9" t="s">
        <v>31</v>
      </c>
      <c r="C113" s="11">
        <f>C111+C112</f>
        <v>4</v>
      </c>
      <c r="D113" s="1"/>
      <c r="E113" s="1"/>
      <c r="F113" s="1"/>
      <c r="G113" s="1"/>
      <c r="H113" s="1"/>
      <c r="I113" s="11">
        <f>I111+I112</f>
        <v>22672</v>
      </c>
      <c r="J113" s="11">
        <f>J111+J112</f>
        <v>272064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x14ac:dyDescent="0.3">
      <c r="A114" s="1"/>
      <c r="B114" s="8" t="s">
        <v>106</v>
      </c>
      <c r="C114" s="13">
        <f>C97+C106+C109+C113</f>
        <v>32</v>
      </c>
      <c r="D114" s="1"/>
      <c r="E114" s="1"/>
      <c r="F114" s="1"/>
      <c r="G114" s="1"/>
      <c r="H114" s="1"/>
      <c r="I114" s="13">
        <f>I97+I106+I109+I113</f>
        <v>242288</v>
      </c>
      <c r="J114" s="13">
        <f>J97+J106+J109+J113</f>
        <v>2907636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x14ac:dyDescent="0.3">
      <c r="A116" s="1"/>
      <c r="B116" s="8" t="s">
        <v>93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x14ac:dyDescent="0.3">
      <c r="A117" s="1"/>
      <c r="B117" s="9" t="s">
        <v>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x14ac:dyDescent="0.3">
      <c r="A118" s="8">
        <v>42</v>
      </c>
      <c r="B118" s="3" t="s">
        <v>109</v>
      </c>
      <c r="C118" s="3">
        <v>1</v>
      </c>
      <c r="D118" s="4">
        <v>9918</v>
      </c>
      <c r="E118" s="4">
        <v>0</v>
      </c>
      <c r="F118" s="4">
        <v>0</v>
      </c>
      <c r="G118" s="4">
        <v>0</v>
      </c>
      <c r="H118" s="4">
        <v>0</v>
      </c>
      <c r="I118" s="10">
        <v>9918</v>
      </c>
      <c r="J118" s="10">
        <v>119016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x14ac:dyDescent="0.3">
      <c r="A119" s="8">
        <v>43</v>
      </c>
      <c r="B119" s="3" t="s">
        <v>76</v>
      </c>
      <c r="C119" s="3">
        <v>3</v>
      </c>
      <c r="D119" s="4">
        <v>8501</v>
      </c>
      <c r="E119" s="4">
        <v>0</v>
      </c>
      <c r="F119" s="4">
        <v>0</v>
      </c>
      <c r="G119" s="4">
        <v>0</v>
      </c>
      <c r="H119" s="4">
        <v>0</v>
      </c>
      <c r="I119" s="10">
        <v>25503</v>
      </c>
      <c r="J119" s="10">
        <v>306036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x14ac:dyDescent="0.3">
      <c r="A120" s="8"/>
      <c r="B120" s="3" t="s">
        <v>77</v>
      </c>
      <c r="C120" s="3">
        <v>4</v>
      </c>
      <c r="D120" s="4">
        <v>8974</v>
      </c>
      <c r="E120" s="4">
        <v>0</v>
      </c>
      <c r="F120" s="4">
        <v>0</v>
      </c>
      <c r="G120" s="4">
        <v>0</v>
      </c>
      <c r="H120" s="4">
        <v>0</v>
      </c>
      <c r="I120" s="10">
        <v>35896</v>
      </c>
      <c r="J120" s="10">
        <v>430752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x14ac:dyDescent="0.3">
      <c r="A121" s="8"/>
      <c r="B121" s="3" t="s">
        <v>78</v>
      </c>
      <c r="C121" s="3">
        <v>2</v>
      </c>
      <c r="D121" s="4">
        <v>9446</v>
      </c>
      <c r="E121" s="4">
        <v>0</v>
      </c>
      <c r="F121" s="4">
        <v>0</v>
      </c>
      <c r="G121" s="4">
        <v>0</v>
      </c>
      <c r="H121" s="4">
        <v>0</v>
      </c>
      <c r="I121" s="10">
        <v>18892</v>
      </c>
      <c r="J121" s="10">
        <v>226704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x14ac:dyDescent="0.3">
      <c r="A122" s="8"/>
      <c r="B122" s="3" t="s">
        <v>44</v>
      </c>
      <c r="C122" s="3">
        <v>1</v>
      </c>
      <c r="D122" s="4">
        <v>8029</v>
      </c>
      <c r="E122" s="4">
        <v>0</v>
      </c>
      <c r="F122" s="4">
        <v>0</v>
      </c>
      <c r="G122" s="4">
        <v>0</v>
      </c>
      <c r="H122" s="4">
        <v>0</v>
      </c>
      <c r="I122" s="10">
        <v>8029</v>
      </c>
      <c r="J122" s="10">
        <v>96348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x14ac:dyDescent="0.3">
      <c r="A123" s="1"/>
      <c r="B123" s="9" t="s">
        <v>13</v>
      </c>
      <c r="C123" s="11">
        <f>C118+C119+C120+C121+C122</f>
        <v>11</v>
      </c>
      <c r="D123" s="1"/>
      <c r="E123" s="1"/>
      <c r="F123" s="1"/>
      <c r="G123" s="1"/>
      <c r="H123" s="1"/>
      <c r="I123" s="11">
        <f>I118+I119+I120+I121+I122</f>
        <v>98238</v>
      </c>
      <c r="J123" s="11">
        <f>J118+J119+J120+J121+J122</f>
        <v>1178856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x14ac:dyDescent="0.3">
      <c r="A124" s="1"/>
      <c r="B124" s="12" t="s">
        <v>14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x14ac:dyDescent="0.3">
      <c r="A125" s="8">
        <v>44</v>
      </c>
      <c r="B125" s="3" t="s">
        <v>79</v>
      </c>
      <c r="C125" s="3">
        <v>1</v>
      </c>
      <c r="D125" s="4">
        <v>8501</v>
      </c>
      <c r="E125" s="4">
        <v>0</v>
      </c>
      <c r="F125" s="4">
        <v>0</v>
      </c>
      <c r="G125" s="4">
        <v>0</v>
      </c>
      <c r="H125" s="4">
        <v>0</v>
      </c>
      <c r="I125" s="10">
        <v>8501</v>
      </c>
      <c r="J125" s="10">
        <v>102012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x14ac:dyDescent="0.3">
      <c r="A126" s="8"/>
      <c r="B126" s="3" t="s">
        <v>80</v>
      </c>
      <c r="C126" s="3">
        <v>5</v>
      </c>
      <c r="D126" s="4">
        <v>7085</v>
      </c>
      <c r="E126" s="4">
        <v>0</v>
      </c>
      <c r="F126" s="4">
        <v>0</v>
      </c>
      <c r="G126" s="4">
        <v>0</v>
      </c>
      <c r="H126" s="4">
        <v>0</v>
      </c>
      <c r="I126" s="10">
        <v>35425</v>
      </c>
      <c r="J126" s="10">
        <v>425100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x14ac:dyDescent="0.3">
      <c r="A127" s="8"/>
      <c r="B127" s="3" t="s">
        <v>81</v>
      </c>
      <c r="C127" s="3">
        <v>1</v>
      </c>
      <c r="D127" s="4">
        <v>7557</v>
      </c>
      <c r="E127" s="4">
        <v>0</v>
      </c>
      <c r="F127" s="4">
        <v>0</v>
      </c>
      <c r="G127" s="4">
        <v>0</v>
      </c>
      <c r="H127" s="4">
        <v>0</v>
      </c>
      <c r="I127" s="10">
        <v>7557</v>
      </c>
      <c r="J127" s="10">
        <v>90684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x14ac:dyDescent="0.3">
      <c r="A128" s="8"/>
      <c r="B128" s="3" t="s">
        <v>82</v>
      </c>
      <c r="C128" s="3">
        <v>1</v>
      </c>
      <c r="D128" s="4">
        <v>8029</v>
      </c>
      <c r="E128" s="4">
        <v>0</v>
      </c>
      <c r="F128" s="4">
        <v>0</v>
      </c>
      <c r="G128" s="4">
        <v>0</v>
      </c>
      <c r="H128" s="4">
        <v>0</v>
      </c>
      <c r="I128" s="10">
        <v>8029</v>
      </c>
      <c r="J128" s="10">
        <v>96348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x14ac:dyDescent="0.3">
      <c r="A129" s="8">
        <v>45</v>
      </c>
      <c r="B129" s="3" t="s">
        <v>47</v>
      </c>
      <c r="C129" s="3">
        <v>3</v>
      </c>
      <c r="D129" s="4">
        <v>6612</v>
      </c>
      <c r="E129" s="4">
        <v>0</v>
      </c>
      <c r="F129" s="4">
        <v>0</v>
      </c>
      <c r="G129" s="4">
        <v>0</v>
      </c>
      <c r="H129" s="4">
        <v>0</v>
      </c>
      <c r="I129" s="10">
        <v>19836</v>
      </c>
      <c r="J129" s="10">
        <v>238032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x14ac:dyDescent="0.3">
      <c r="A130" s="8">
        <v>46</v>
      </c>
      <c r="B130" s="3" t="s">
        <v>49</v>
      </c>
      <c r="C130" s="3">
        <v>1</v>
      </c>
      <c r="D130" s="4">
        <v>6140</v>
      </c>
      <c r="E130" s="4">
        <v>0</v>
      </c>
      <c r="F130" s="4">
        <v>0</v>
      </c>
      <c r="G130" s="4">
        <v>0</v>
      </c>
      <c r="H130" s="4">
        <v>0</v>
      </c>
      <c r="I130" s="10">
        <v>6140</v>
      </c>
      <c r="J130" s="10">
        <v>73680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x14ac:dyDescent="0.3">
      <c r="A131" s="8">
        <v>47</v>
      </c>
      <c r="B131" s="3" t="s">
        <v>50</v>
      </c>
      <c r="C131" s="3">
        <v>1</v>
      </c>
      <c r="D131" s="4">
        <v>7085</v>
      </c>
      <c r="E131" s="4">
        <v>0</v>
      </c>
      <c r="F131" s="4">
        <v>0</v>
      </c>
      <c r="G131" s="4">
        <v>0</v>
      </c>
      <c r="H131" s="4">
        <v>0</v>
      </c>
      <c r="I131" s="10">
        <v>7085</v>
      </c>
      <c r="J131" s="10">
        <v>85020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x14ac:dyDescent="0.3">
      <c r="A132" s="8">
        <v>48</v>
      </c>
      <c r="B132" s="3" t="s">
        <v>48</v>
      </c>
      <c r="C132" s="3">
        <v>1</v>
      </c>
      <c r="D132" s="4">
        <v>7557</v>
      </c>
      <c r="E132" s="4">
        <v>0</v>
      </c>
      <c r="F132" s="4">
        <v>0</v>
      </c>
      <c r="G132" s="4">
        <v>0</v>
      </c>
      <c r="H132" s="4">
        <v>0</v>
      </c>
      <c r="I132" s="10">
        <v>7557</v>
      </c>
      <c r="J132" s="10">
        <v>90684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x14ac:dyDescent="0.3">
      <c r="A133" s="1"/>
      <c r="B133" s="9" t="s">
        <v>16</v>
      </c>
      <c r="C133" s="11">
        <f>C125+C126+C127+C128+C129+C130+C131+C132</f>
        <v>14</v>
      </c>
      <c r="D133" s="1"/>
      <c r="E133" s="1"/>
      <c r="F133" s="1"/>
      <c r="G133" s="1"/>
      <c r="H133" s="1"/>
      <c r="I133" s="11">
        <f>I125+I126+I127+I128+I129+I130+I131+I132</f>
        <v>100130</v>
      </c>
      <c r="J133" s="11">
        <f>J125+J126+J127+J128+J129+J130+J131+J132</f>
        <v>1201560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x14ac:dyDescent="0.3">
      <c r="A134" s="1"/>
      <c r="B134" s="12" t="s">
        <v>51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x14ac:dyDescent="0.3">
      <c r="A135" s="8">
        <v>49</v>
      </c>
      <c r="B135" s="3" t="s">
        <v>52</v>
      </c>
      <c r="C135" s="3">
        <v>5</v>
      </c>
      <c r="D135" s="4">
        <v>5195</v>
      </c>
      <c r="E135" s="4">
        <v>0</v>
      </c>
      <c r="F135" s="4">
        <v>0</v>
      </c>
      <c r="G135" s="4">
        <v>0</v>
      </c>
      <c r="H135" s="4">
        <v>0</v>
      </c>
      <c r="I135" s="10">
        <v>25975</v>
      </c>
      <c r="J135" s="10">
        <v>311700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x14ac:dyDescent="0.3">
      <c r="A136" s="1"/>
      <c r="B136" s="9" t="s">
        <v>53</v>
      </c>
      <c r="C136" s="11">
        <f>C135</f>
        <v>5</v>
      </c>
      <c r="D136" s="1"/>
      <c r="E136" s="1"/>
      <c r="F136" s="1"/>
      <c r="G136" s="1"/>
      <c r="H136" s="1"/>
      <c r="I136" s="11">
        <f>I135</f>
        <v>25975</v>
      </c>
      <c r="J136" s="11">
        <f>J135</f>
        <v>311700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x14ac:dyDescent="0.3">
      <c r="A137" s="1"/>
      <c r="B137" s="12" t="s">
        <v>29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x14ac:dyDescent="0.3">
      <c r="A138" s="8">
        <v>50</v>
      </c>
      <c r="B138" s="3" t="s">
        <v>54</v>
      </c>
      <c r="C138" s="3">
        <v>1</v>
      </c>
      <c r="D138" s="4">
        <v>5668</v>
      </c>
      <c r="E138" s="4">
        <v>0</v>
      </c>
      <c r="F138" s="4">
        <v>0</v>
      </c>
      <c r="G138" s="4">
        <v>0</v>
      </c>
      <c r="H138" s="4">
        <v>0</v>
      </c>
      <c r="I138" s="10">
        <v>5668</v>
      </c>
      <c r="J138" s="10">
        <v>68016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x14ac:dyDescent="0.3">
      <c r="A139" s="8">
        <v>51</v>
      </c>
      <c r="B139" s="3" t="s">
        <v>55</v>
      </c>
      <c r="C139" s="3">
        <v>3</v>
      </c>
      <c r="D139" s="4">
        <v>5668</v>
      </c>
      <c r="E139" s="4">
        <v>0</v>
      </c>
      <c r="F139" s="4">
        <v>0</v>
      </c>
      <c r="G139" s="4">
        <v>0</v>
      </c>
      <c r="H139" s="4">
        <v>0</v>
      </c>
      <c r="I139" s="10">
        <v>17004</v>
      </c>
      <c r="J139" s="10">
        <v>204048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x14ac:dyDescent="0.3">
      <c r="A140" s="1"/>
      <c r="B140" s="9" t="s">
        <v>31</v>
      </c>
      <c r="C140" s="11">
        <f>C138+C139</f>
        <v>4</v>
      </c>
      <c r="D140" s="1"/>
      <c r="E140" s="1"/>
      <c r="F140" s="1"/>
      <c r="G140" s="1"/>
      <c r="H140" s="1"/>
      <c r="I140" s="11">
        <f>I138+I139</f>
        <v>22672</v>
      </c>
      <c r="J140" s="11">
        <f>J138+J139</f>
        <v>272064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x14ac:dyDescent="0.3">
      <c r="A141" s="1"/>
      <c r="B141" s="8" t="s">
        <v>107</v>
      </c>
      <c r="C141" s="13">
        <f>C123+C133+C136+C140</f>
        <v>34</v>
      </c>
      <c r="D141" s="1"/>
      <c r="E141" s="1"/>
      <c r="F141" s="1"/>
      <c r="G141" s="1"/>
      <c r="H141" s="1"/>
      <c r="I141" s="13">
        <f>I123+I133+I136+I140</f>
        <v>247015</v>
      </c>
      <c r="J141" s="13">
        <f>J123+J133+J136+J140</f>
        <v>2964180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x14ac:dyDescent="0.3">
      <c r="A143" s="1"/>
      <c r="B143" s="8" t="s">
        <v>94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x14ac:dyDescent="0.3">
      <c r="A144" s="1"/>
      <c r="B144" s="9" t="s">
        <v>9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x14ac:dyDescent="0.3">
      <c r="A145" s="8">
        <v>52</v>
      </c>
      <c r="B145" s="3" t="s">
        <v>109</v>
      </c>
      <c r="C145" s="3">
        <v>1</v>
      </c>
      <c r="D145" s="4">
        <v>9918</v>
      </c>
      <c r="E145" s="4">
        <v>0</v>
      </c>
      <c r="F145" s="4">
        <v>0</v>
      </c>
      <c r="G145" s="4">
        <v>0</v>
      </c>
      <c r="H145" s="4">
        <v>0</v>
      </c>
      <c r="I145" s="10">
        <v>9918</v>
      </c>
      <c r="J145" s="10">
        <v>119016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x14ac:dyDescent="0.3">
      <c r="A146" s="8"/>
      <c r="B146" s="3" t="s">
        <v>83</v>
      </c>
      <c r="C146" s="3">
        <v>2</v>
      </c>
      <c r="D146" s="4">
        <v>9446</v>
      </c>
      <c r="E146" s="4">
        <v>0</v>
      </c>
      <c r="F146" s="4">
        <v>0</v>
      </c>
      <c r="G146" s="4">
        <v>0</v>
      </c>
      <c r="H146" s="4">
        <v>0</v>
      </c>
      <c r="I146" s="10">
        <v>18892</v>
      </c>
      <c r="J146" s="10">
        <v>226704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x14ac:dyDescent="0.3">
      <c r="A147" s="8"/>
      <c r="B147" s="3" t="s">
        <v>76</v>
      </c>
      <c r="C147" s="3">
        <v>2</v>
      </c>
      <c r="D147" s="4">
        <v>8501</v>
      </c>
      <c r="E147" s="4">
        <v>0</v>
      </c>
      <c r="F147" s="4">
        <v>0</v>
      </c>
      <c r="G147" s="4">
        <v>0</v>
      </c>
      <c r="H147" s="4">
        <v>0</v>
      </c>
      <c r="I147" s="10">
        <v>17002</v>
      </c>
      <c r="J147" s="10">
        <v>204024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x14ac:dyDescent="0.3">
      <c r="A148" s="8"/>
      <c r="B148" s="3" t="s">
        <v>44</v>
      </c>
      <c r="C148" s="3">
        <v>4</v>
      </c>
      <c r="D148" s="4">
        <v>8029</v>
      </c>
      <c r="E148" s="4">
        <v>0</v>
      </c>
      <c r="F148" s="4">
        <v>0</v>
      </c>
      <c r="G148" s="4">
        <v>0</v>
      </c>
      <c r="H148" s="4">
        <v>0</v>
      </c>
      <c r="I148" s="10">
        <v>32116</v>
      </c>
      <c r="J148" s="10">
        <v>385392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x14ac:dyDescent="0.3">
      <c r="A149" s="8">
        <v>53</v>
      </c>
      <c r="B149" s="3" t="s">
        <v>77</v>
      </c>
      <c r="C149" s="3">
        <v>1</v>
      </c>
      <c r="D149" s="4">
        <v>8974</v>
      </c>
      <c r="E149" s="4">
        <v>0</v>
      </c>
      <c r="F149" s="4">
        <v>0</v>
      </c>
      <c r="G149" s="4">
        <v>0</v>
      </c>
      <c r="H149" s="4">
        <v>0</v>
      </c>
      <c r="I149" s="10">
        <v>8974</v>
      </c>
      <c r="J149" s="10">
        <v>107688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x14ac:dyDescent="0.3">
      <c r="A150" s="8">
        <v>54</v>
      </c>
      <c r="B150" s="3" t="s">
        <v>56</v>
      </c>
      <c r="C150" s="3">
        <v>1</v>
      </c>
      <c r="D150" s="4">
        <v>9446</v>
      </c>
      <c r="E150" s="4">
        <v>0</v>
      </c>
      <c r="F150" s="4">
        <v>0</v>
      </c>
      <c r="G150" s="4">
        <v>0</v>
      </c>
      <c r="H150" s="4">
        <v>0</v>
      </c>
      <c r="I150" s="10">
        <v>9446</v>
      </c>
      <c r="J150" s="10">
        <v>113352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x14ac:dyDescent="0.3">
      <c r="A151" s="1"/>
      <c r="B151" s="9" t="s">
        <v>13</v>
      </c>
      <c r="C151" s="11">
        <f>C145+C146+C147+C148+C149+C150</f>
        <v>11</v>
      </c>
      <c r="D151" s="1"/>
      <c r="E151" s="1"/>
      <c r="F151" s="1"/>
      <c r="G151" s="1"/>
      <c r="H151" s="1"/>
      <c r="I151" s="11">
        <f>I145+I146+I147+I148+I149+I150</f>
        <v>96348</v>
      </c>
      <c r="J151" s="11">
        <f>J145+J146+J147+J148+J149+J150</f>
        <v>1156176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x14ac:dyDescent="0.3">
      <c r="A152" s="1"/>
      <c r="B152" s="12" t="s">
        <v>14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x14ac:dyDescent="0.3">
      <c r="A153" s="8">
        <v>55</v>
      </c>
      <c r="B153" s="3" t="s">
        <v>46</v>
      </c>
      <c r="C153" s="3">
        <v>1</v>
      </c>
      <c r="D153" s="4">
        <v>8501</v>
      </c>
      <c r="E153" s="4">
        <v>0</v>
      </c>
      <c r="F153" s="4">
        <v>0</v>
      </c>
      <c r="G153" s="4">
        <v>0</v>
      </c>
      <c r="H153" s="4">
        <v>0</v>
      </c>
      <c r="I153" s="10">
        <v>8501</v>
      </c>
      <c r="J153" s="10">
        <v>102012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x14ac:dyDescent="0.3">
      <c r="A154" s="8"/>
      <c r="B154" s="3" t="s">
        <v>74</v>
      </c>
      <c r="C154" s="3">
        <v>3.5</v>
      </c>
      <c r="D154" s="4">
        <v>7085</v>
      </c>
      <c r="E154" s="4">
        <v>0</v>
      </c>
      <c r="F154" s="4">
        <v>0</v>
      </c>
      <c r="G154" s="4">
        <v>0</v>
      </c>
      <c r="H154" s="4">
        <v>0</v>
      </c>
      <c r="I154" s="10">
        <v>24797.5</v>
      </c>
      <c r="J154" s="10">
        <v>297570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x14ac:dyDescent="0.3">
      <c r="A155" s="8"/>
      <c r="B155" s="3" t="s">
        <v>84</v>
      </c>
      <c r="C155" s="3">
        <v>2</v>
      </c>
      <c r="D155" s="4">
        <v>6612</v>
      </c>
      <c r="E155" s="4">
        <v>0</v>
      </c>
      <c r="F155" s="4">
        <v>0</v>
      </c>
      <c r="G155" s="4">
        <v>0</v>
      </c>
      <c r="H155" s="4">
        <v>0</v>
      </c>
      <c r="I155" s="10">
        <v>13224</v>
      </c>
      <c r="J155" s="10">
        <v>158688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x14ac:dyDescent="0.3">
      <c r="A156" s="8">
        <v>56</v>
      </c>
      <c r="B156" s="3" t="s">
        <v>82</v>
      </c>
      <c r="C156" s="3">
        <v>3.5</v>
      </c>
      <c r="D156" s="4">
        <v>8028</v>
      </c>
      <c r="E156" s="4">
        <v>0</v>
      </c>
      <c r="F156" s="4">
        <v>0</v>
      </c>
      <c r="G156" s="4">
        <v>0</v>
      </c>
      <c r="H156" s="4">
        <v>0</v>
      </c>
      <c r="I156" s="10">
        <v>28101.5</v>
      </c>
      <c r="J156" s="10">
        <v>337218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x14ac:dyDescent="0.3">
      <c r="A157" s="8">
        <v>57</v>
      </c>
      <c r="B157" s="3" t="s">
        <v>49</v>
      </c>
      <c r="C157" s="3">
        <v>1</v>
      </c>
      <c r="D157" s="4">
        <v>7557</v>
      </c>
      <c r="E157" s="4">
        <v>0</v>
      </c>
      <c r="F157" s="4">
        <v>0</v>
      </c>
      <c r="G157" s="4">
        <v>0</v>
      </c>
      <c r="H157" s="4">
        <v>0</v>
      </c>
      <c r="I157" s="10">
        <v>7557</v>
      </c>
      <c r="J157" s="10">
        <v>90684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x14ac:dyDescent="0.3">
      <c r="A158" s="8">
        <v>58</v>
      </c>
      <c r="B158" s="3" t="s">
        <v>50</v>
      </c>
      <c r="C158" s="3">
        <v>1</v>
      </c>
      <c r="D158" s="4">
        <v>8029</v>
      </c>
      <c r="E158" s="4">
        <v>0</v>
      </c>
      <c r="F158" s="4">
        <v>0</v>
      </c>
      <c r="G158" s="4">
        <v>0</v>
      </c>
      <c r="H158" s="4">
        <v>0</v>
      </c>
      <c r="I158" s="10">
        <v>8029</v>
      </c>
      <c r="J158" s="10">
        <v>96348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x14ac:dyDescent="0.3">
      <c r="A159" s="8">
        <v>59</v>
      </c>
      <c r="B159" s="3" t="s">
        <v>48</v>
      </c>
      <c r="C159" s="3">
        <v>1</v>
      </c>
      <c r="D159" s="4">
        <v>7557</v>
      </c>
      <c r="E159" s="4">
        <v>0</v>
      </c>
      <c r="F159" s="4">
        <v>0</v>
      </c>
      <c r="G159" s="4">
        <v>0</v>
      </c>
      <c r="H159" s="4">
        <v>0</v>
      </c>
      <c r="I159" s="10">
        <v>7557</v>
      </c>
      <c r="J159" s="10">
        <v>90684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x14ac:dyDescent="0.3">
      <c r="A160" s="1"/>
      <c r="B160" s="9" t="s">
        <v>16</v>
      </c>
      <c r="C160" s="11">
        <f>C153+C154+C155+C156+C157+C158+C159</f>
        <v>13</v>
      </c>
      <c r="D160" s="1"/>
      <c r="E160" s="1"/>
      <c r="F160" s="1"/>
      <c r="G160" s="1"/>
      <c r="H160" s="1"/>
      <c r="I160" s="11">
        <f>I153+I154+I155+I156+I157+I158+I159</f>
        <v>97767</v>
      </c>
      <c r="J160" s="11">
        <f>J153+J154+J155+J156+J157+J158+J159</f>
        <v>1173204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x14ac:dyDescent="0.3">
      <c r="A161" s="1"/>
      <c r="B161" s="12" t="s">
        <v>51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x14ac:dyDescent="0.3">
      <c r="A162" s="8">
        <v>60</v>
      </c>
      <c r="B162" s="3" t="s">
        <v>52</v>
      </c>
      <c r="C162" s="3">
        <v>4</v>
      </c>
      <c r="D162" s="4">
        <v>5195</v>
      </c>
      <c r="E162" s="4">
        <v>0</v>
      </c>
      <c r="F162" s="4">
        <v>0</v>
      </c>
      <c r="G162" s="4">
        <v>0</v>
      </c>
      <c r="H162" s="4">
        <v>0</v>
      </c>
      <c r="I162" s="10">
        <v>20780</v>
      </c>
      <c r="J162" s="10">
        <v>249360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x14ac:dyDescent="0.3">
      <c r="A163" s="1"/>
      <c r="B163" s="9" t="s">
        <v>53</v>
      </c>
      <c r="C163" s="11">
        <f>C162</f>
        <v>4</v>
      </c>
      <c r="D163" s="1"/>
      <c r="E163" s="1"/>
      <c r="F163" s="1"/>
      <c r="G163" s="1"/>
      <c r="H163" s="1"/>
      <c r="I163" s="11">
        <f>I162</f>
        <v>20780</v>
      </c>
      <c r="J163" s="11">
        <f>J162</f>
        <v>249360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x14ac:dyDescent="0.3">
      <c r="A164" s="1"/>
      <c r="B164" s="12" t="s">
        <v>29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x14ac:dyDescent="0.3">
      <c r="A165" s="8">
        <v>61</v>
      </c>
      <c r="B165" s="3" t="s">
        <v>54</v>
      </c>
      <c r="C165" s="3">
        <v>1</v>
      </c>
      <c r="D165" s="4">
        <v>5668</v>
      </c>
      <c r="E165" s="4">
        <v>0</v>
      </c>
      <c r="F165" s="4">
        <v>0</v>
      </c>
      <c r="G165" s="4">
        <v>0</v>
      </c>
      <c r="H165" s="4">
        <v>0</v>
      </c>
      <c r="I165" s="10">
        <v>5668</v>
      </c>
      <c r="J165" s="10">
        <v>68016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x14ac:dyDescent="0.3">
      <c r="A166" s="8">
        <v>62</v>
      </c>
      <c r="B166" s="3" t="s">
        <v>55</v>
      </c>
      <c r="C166" s="3">
        <v>3</v>
      </c>
      <c r="D166" s="4">
        <v>5668</v>
      </c>
      <c r="E166" s="4">
        <v>0</v>
      </c>
      <c r="F166" s="4">
        <v>0</v>
      </c>
      <c r="G166" s="4">
        <v>0</v>
      </c>
      <c r="H166" s="4">
        <v>0</v>
      </c>
      <c r="I166" s="10">
        <v>17004</v>
      </c>
      <c r="J166" s="10">
        <v>204048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x14ac:dyDescent="0.3">
      <c r="A167" s="1"/>
      <c r="B167" s="9" t="s">
        <v>31</v>
      </c>
      <c r="C167" s="11">
        <f>C165+C166</f>
        <v>4</v>
      </c>
      <c r="D167" s="1"/>
      <c r="E167" s="1"/>
      <c r="F167" s="1"/>
      <c r="G167" s="1"/>
      <c r="H167" s="1"/>
      <c r="I167" s="11">
        <f>I165+I166</f>
        <v>22672</v>
      </c>
      <c r="J167" s="11">
        <f>J165+J166</f>
        <v>272064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x14ac:dyDescent="0.3">
      <c r="A168" s="1"/>
      <c r="B168" s="8" t="s">
        <v>108</v>
      </c>
      <c r="C168" s="13">
        <f>C151+C160+C163+C167</f>
        <v>32</v>
      </c>
      <c r="D168" s="1"/>
      <c r="E168" s="1"/>
      <c r="F168" s="1"/>
      <c r="G168" s="1"/>
      <c r="H168" s="1"/>
      <c r="I168" s="13">
        <f>I151+I160+I163+I167</f>
        <v>237567</v>
      </c>
      <c r="J168" s="13">
        <f>J151+J160+J163+J167</f>
        <v>2850804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x14ac:dyDescent="0.3">
      <c r="A170" s="1"/>
      <c r="B170" s="8" t="s">
        <v>95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x14ac:dyDescent="0.3">
      <c r="A171" s="1"/>
      <c r="B171" s="9" t="s">
        <v>9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x14ac:dyDescent="0.3">
      <c r="A172" s="8">
        <v>63</v>
      </c>
      <c r="B172" s="3" t="s">
        <v>110</v>
      </c>
      <c r="C172" s="3">
        <v>1</v>
      </c>
      <c r="D172" s="4">
        <v>9918</v>
      </c>
      <c r="E172" s="4">
        <v>0</v>
      </c>
      <c r="F172" s="4">
        <v>0</v>
      </c>
      <c r="G172" s="4">
        <v>0</v>
      </c>
      <c r="H172" s="4">
        <v>0</v>
      </c>
      <c r="I172" s="10">
        <v>9918</v>
      </c>
      <c r="J172" s="10">
        <v>119016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x14ac:dyDescent="0.3">
      <c r="A173" s="8"/>
      <c r="B173" s="3" t="s">
        <v>77</v>
      </c>
      <c r="C173" s="3">
        <v>2.25</v>
      </c>
      <c r="D173" s="4">
        <v>8974</v>
      </c>
      <c r="E173" s="4">
        <v>0</v>
      </c>
      <c r="F173" s="4">
        <v>0</v>
      </c>
      <c r="G173" s="4">
        <v>0</v>
      </c>
      <c r="H173" s="4">
        <v>0</v>
      </c>
      <c r="I173" s="10">
        <v>20191.5</v>
      </c>
      <c r="J173" s="10">
        <v>242298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x14ac:dyDescent="0.3">
      <c r="A174" s="8"/>
      <c r="B174" s="3" t="s">
        <v>78</v>
      </c>
      <c r="C174" s="3">
        <v>1.25</v>
      </c>
      <c r="D174" s="4">
        <v>9446</v>
      </c>
      <c r="E174" s="4">
        <v>0</v>
      </c>
      <c r="F174" s="4">
        <v>0</v>
      </c>
      <c r="G174" s="4">
        <v>0</v>
      </c>
      <c r="H174" s="4">
        <v>0</v>
      </c>
      <c r="I174" s="10">
        <v>11807.5</v>
      </c>
      <c r="J174" s="10">
        <v>141690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x14ac:dyDescent="0.3">
      <c r="A175" s="8"/>
      <c r="B175" s="3" t="s">
        <v>44</v>
      </c>
      <c r="C175" s="3">
        <v>2</v>
      </c>
      <c r="D175" s="4">
        <v>8029</v>
      </c>
      <c r="E175" s="4">
        <v>0</v>
      </c>
      <c r="F175" s="4">
        <v>0</v>
      </c>
      <c r="G175" s="4">
        <v>0</v>
      </c>
      <c r="H175" s="4">
        <v>0</v>
      </c>
      <c r="I175" s="10">
        <v>16058</v>
      </c>
      <c r="J175" s="10">
        <v>192696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x14ac:dyDescent="0.3">
      <c r="A176" s="8">
        <v>64</v>
      </c>
      <c r="B176" s="3" t="s">
        <v>70</v>
      </c>
      <c r="C176" s="3">
        <v>4.5</v>
      </c>
      <c r="D176" s="4">
        <v>8501</v>
      </c>
      <c r="E176" s="4">
        <v>0</v>
      </c>
      <c r="F176" s="4">
        <v>0</v>
      </c>
      <c r="G176" s="4">
        <v>0</v>
      </c>
      <c r="H176" s="4">
        <v>0</v>
      </c>
      <c r="I176" s="10">
        <v>38254.5</v>
      </c>
      <c r="J176" s="10">
        <v>459054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x14ac:dyDescent="0.3">
      <c r="A177" s="8">
        <v>65</v>
      </c>
      <c r="B177" s="3" t="s">
        <v>56</v>
      </c>
      <c r="C177" s="3">
        <v>1</v>
      </c>
      <c r="D177" s="4">
        <v>9446</v>
      </c>
      <c r="E177" s="4">
        <v>0</v>
      </c>
      <c r="F177" s="4">
        <v>0</v>
      </c>
      <c r="G177" s="4">
        <v>0</v>
      </c>
      <c r="H177" s="4">
        <v>0</v>
      </c>
      <c r="I177" s="10">
        <v>9446</v>
      </c>
      <c r="J177" s="10">
        <v>113352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x14ac:dyDescent="0.3">
      <c r="A178" s="8">
        <v>66</v>
      </c>
      <c r="B178" s="3" t="s">
        <v>45</v>
      </c>
      <c r="C178" s="3">
        <v>2</v>
      </c>
      <c r="D178" s="4">
        <v>4723</v>
      </c>
      <c r="E178" s="4">
        <v>0</v>
      </c>
      <c r="F178" s="4">
        <v>0</v>
      </c>
      <c r="G178" s="4">
        <v>0</v>
      </c>
      <c r="H178" s="4">
        <v>0</v>
      </c>
      <c r="I178" s="10">
        <v>9446</v>
      </c>
      <c r="J178" s="10">
        <v>113352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x14ac:dyDescent="0.3">
      <c r="A179" s="1"/>
      <c r="B179" s="9" t="s">
        <v>13</v>
      </c>
      <c r="C179" s="11">
        <f>C172+C173+C174+C175+C176+C177+C178</f>
        <v>14</v>
      </c>
      <c r="D179" s="1"/>
      <c r="E179" s="1"/>
      <c r="F179" s="1"/>
      <c r="G179" s="1"/>
      <c r="H179" s="1"/>
      <c r="I179" s="11">
        <f>I172+I173+I174+I175+I176+I177+I178</f>
        <v>115121.5</v>
      </c>
      <c r="J179" s="11">
        <f>J172+J173+J174+J175+J176+J177+J178</f>
        <v>1381458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x14ac:dyDescent="0.3">
      <c r="A180" s="1"/>
      <c r="B180" s="12" t="s">
        <v>14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x14ac:dyDescent="0.3">
      <c r="A181" s="8">
        <v>67</v>
      </c>
      <c r="B181" s="3" t="s">
        <v>46</v>
      </c>
      <c r="C181" s="3">
        <v>1</v>
      </c>
      <c r="D181" s="4">
        <v>8501</v>
      </c>
      <c r="E181" s="4">
        <v>0</v>
      </c>
      <c r="F181" s="4">
        <v>0</v>
      </c>
      <c r="G181" s="4">
        <v>0</v>
      </c>
      <c r="H181" s="4">
        <v>0</v>
      </c>
      <c r="I181" s="10">
        <v>8501</v>
      </c>
      <c r="J181" s="10">
        <v>102012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x14ac:dyDescent="0.3">
      <c r="A182" s="8"/>
      <c r="B182" s="3" t="s">
        <v>82</v>
      </c>
      <c r="C182" s="3">
        <v>5</v>
      </c>
      <c r="D182" s="4">
        <v>8029</v>
      </c>
      <c r="E182" s="4">
        <v>0</v>
      </c>
      <c r="F182" s="4">
        <v>0</v>
      </c>
      <c r="G182" s="4">
        <v>0</v>
      </c>
      <c r="H182" s="4">
        <v>0</v>
      </c>
      <c r="I182" s="10">
        <v>40145</v>
      </c>
      <c r="J182" s="10">
        <v>481740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x14ac:dyDescent="0.3">
      <c r="A183" s="8"/>
      <c r="B183" s="3" t="s">
        <v>85</v>
      </c>
      <c r="C183" s="3">
        <v>2</v>
      </c>
      <c r="D183" s="4">
        <v>7557</v>
      </c>
      <c r="E183" s="4">
        <v>0</v>
      </c>
      <c r="F183" s="4">
        <v>0</v>
      </c>
      <c r="G183" s="4">
        <v>0</v>
      </c>
      <c r="H183" s="4">
        <v>0</v>
      </c>
      <c r="I183" s="10">
        <v>15114</v>
      </c>
      <c r="J183" s="10">
        <v>181368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x14ac:dyDescent="0.3">
      <c r="A184" s="8"/>
      <c r="B184" s="3" t="s">
        <v>74</v>
      </c>
      <c r="C184" s="3">
        <v>4</v>
      </c>
      <c r="D184" s="4">
        <v>7085</v>
      </c>
      <c r="E184" s="4">
        <v>0</v>
      </c>
      <c r="F184" s="4">
        <v>0</v>
      </c>
      <c r="G184" s="4">
        <v>0</v>
      </c>
      <c r="H184" s="4">
        <v>0</v>
      </c>
      <c r="I184" s="10">
        <v>28340</v>
      </c>
      <c r="J184" s="10">
        <v>340080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x14ac:dyDescent="0.3">
      <c r="A185" s="8">
        <v>68</v>
      </c>
      <c r="B185" s="3" t="s">
        <v>49</v>
      </c>
      <c r="C185" s="3">
        <v>1</v>
      </c>
      <c r="D185" s="4">
        <v>6140</v>
      </c>
      <c r="E185" s="4">
        <v>0</v>
      </c>
      <c r="F185" s="4">
        <v>0</v>
      </c>
      <c r="G185" s="4">
        <v>0</v>
      </c>
      <c r="H185" s="4">
        <v>0</v>
      </c>
      <c r="I185" s="10">
        <v>6140</v>
      </c>
      <c r="J185" s="10">
        <v>73680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x14ac:dyDescent="0.3">
      <c r="A186" s="8">
        <v>69</v>
      </c>
      <c r="B186" s="3" t="s">
        <v>48</v>
      </c>
      <c r="C186" s="3">
        <v>1</v>
      </c>
      <c r="D186" s="4">
        <v>7557</v>
      </c>
      <c r="E186" s="4">
        <v>0</v>
      </c>
      <c r="F186" s="4">
        <v>0</v>
      </c>
      <c r="G186" s="4">
        <v>0</v>
      </c>
      <c r="H186" s="4">
        <v>0</v>
      </c>
      <c r="I186" s="10">
        <v>7557</v>
      </c>
      <c r="J186" s="10">
        <v>90684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x14ac:dyDescent="0.3">
      <c r="A187" s="8">
        <v>70</v>
      </c>
      <c r="B187" s="3" t="s">
        <v>50</v>
      </c>
      <c r="C187" s="3">
        <v>1</v>
      </c>
      <c r="D187" s="4">
        <v>8029</v>
      </c>
      <c r="E187" s="4">
        <v>0</v>
      </c>
      <c r="F187" s="4">
        <v>0</v>
      </c>
      <c r="G187" s="4">
        <v>0</v>
      </c>
      <c r="H187" s="4">
        <v>0</v>
      </c>
      <c r="I187" s="10">
        <v>8029</v>
      </c>
      <c r="J187" s="10">
        <v>96348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x14ac:dyDescent="0.3">
      <c r="A188" s="8">
        <v>71</v>
      </c>
      <c r="B188" s="3" t="s">
        <v>57</v>
      </c>
      <c r="C188" s="3">
        <v>1</v>
      </c>
      <c r="D188" s="4">
        <v>7557</v>
      </c>
      <c r="E188" s="4">
        <v>0</v>
      </c>
      <c r="F188" s="4">
        <v>0</v>
      </c>
      <c r="G188" s="4">
        <v>0</v>
      </c>
      <c r="H188" s="4">
        <v>0</v>
      </c>
      <c r="I188" s="10">
        <v>7557</v>
      </c>
      <c r="J188" s="10">
        <v>90684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x14ac:dyDescent="0.3">
      <c r="A189" s="1"/>
      <c r="B189" s="9" t="s">
        <v>16</v>
      </c>
      <c r="C189" s="11">
        <f>C181+C182+C183+C184+C185+C186+C187+C188</f>
        <v>16</v>
      </c>
      <c r="D189" s="1"/>
      <c r="E189" s="1"/>
      <c r="F189" s="1"/>
      <c r="G189" s="1"/>
      <c r="H189" s="1"/>
      <c r="I189" s="11">
        <f>I181+I182+I183+I184+I185+I186+I187+I188</f>
        <v>121383</v>
      </c>
      <c r="J189" s="11">
        <f>J181+J182+J183+J184+J185+J186+J187+J188</f>
        <v>1456596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x14ac:dyDescent="0.3">
      <c r="A190" s="1"/>
      <c r="B190" s="12" t="s">
        <v>51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x14ac:dyDescent="0.3">
      <c r="A191" s="8">
        <v>72</v>
      </c>
      <c r="B191" s="3" t="s">
        <v>52</v>
      </c>
      <c r="C191" s="3">
        <v>6</v>
      </c>
      <c r="D191" s="4">
        <v>5195</v>
      </c>
      <c r="E191" s="4">
        <v>0</v>
      </c>
      <c r="F191" s="4">
        <v>0</v>
      </c>
      <c r="G191" s="4">
        <v>0</v>
      </c>
      <c r="H191" s="4">
        <v>0</v>
      </c>
      <c r="I191" s="10">
        <v>31170</v>
      </c>
      <c r="J191" s="10">
        <v>374040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x14ac:dyDescent="0.3">
      <c r="A192" s="1"/>
      <c r="B192" s="9" t="s">
        <v>53</v>
      </c>
      <c r="C192" s="11">
        <f>C191</f>
        <v>6</v>
      </c>
      <c r="D192" s="1"/>
      <c r="E192" s="1"/>
      <c r="F192" s="1"/>
      <c r="G192" s="1"/>
      <c r="H192" s="1"/>
      <c r="I192" s="11">
        <f>I191</f>
        <v>31170</v>
      </c>
      <c r="J192" s="11">
        <f>J191</f>
        <v>374040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x14ac:dyDescent="0.3">
      <c r="A193" s="1"/>
      <c r="B193" s="12" t="s">
        <v>29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x14ac:dyDescent="0.3">
      <c r="A194" s="8">
        <v>73</v>
      </c>
      <c r="B194" s="3" t="s">
        <v>54</v>
      </c>
      <c r="C194" s="3">
        <v>1</v>
      </c>
      <c r="D194" s="4">
        <v>5668</v>
      </c>
      <c r="E194" s="4">
        <v>0</v>
      </c>
      <c r="F194" s="4">
        <v>0</v>
      </c>
      <c r="G194" s="4">
        <v>0</v>
      </c>
      <c r="H194" s="4">
        <v>0</v>
      </c>
      <c r="I194" s="10">
        <v>5668</v>
      </c>
      <c r="J194" s="10">
        <v>68016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x14ac:dyDescent="0.3">
      <c r="A195" s="8">
        <v>74</v>
      </c>
      <c r="B195" s="3" t="s">
        <v>55</v>
      </c>
      <c r="C195" s="3">
        <v>3</v>
      </c>
      <c r="D195" s="4">
        <v>5668</v>
      </c>
      <c r="E195" s="4">
        <v>0</v>
      </c>
      <c r="F195" s="4">
        <v>0</v>
      </c>
      <c r="G195" s="4">
        <v>0</v>
      </c>
      <c r="H195" s="4">
        <v>0</v>
      </c>
      <c r="I195" s="10">
        <v>17004</v>
      </c>
      <c r="J195" s="10">
        <v>204048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x14ac:dyDescent="0.3">
      <c r="A196" s="1"/>
      <c r="B196" s="9" t="s">
        <v>31</v>
      </c>
      <c r="C196" s="11">
        <f>C194+C195</f>
        <v>4</v>
      </c>
      <c r="D196" s="1"/>
      <c r="E196" s="1"/>
      <c r="F196" s="1"/>
      <c r="G196" s="1"/>
      <c r="H196" s="1"/>
      <c r="I196" s="11">
        <f>I194+I195</f>
        <v>22672</v>
      </c>
      <c r="J196" s="11">
        <f>J194+J195</f>
        <v>272064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x14ac:dyDescent="0.3">
      <c r="A197" s="1"/>
      <c r="B197" s="12" t="s">
        <v>17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x14ac:dyDescent="0.3">
      <c r="A198" s="8">
        <v>75</v>
      </c>
      <c r="B198" s="3" t="s">
        <v>58</v>
      </c>
      <c r="C198" s="3">
        <v>1</v>
      </c>
      <c r="D198" s="4">
        <v>8029</v>
      </c>
      <c r="E198" s="4">
        <v>0</v>
      </c>
      <c r="F198" s="4">
        <v>0</v>
      </c>
      <c r="G198" s="4">
        <v>0</v>
      </c>
      <c r="H198" s="4">
        <v>0</v>
      </c>
      <c r="I198" s="10">
        <v>8029</v>
      </c>
      <c r="J198" s="10">
        <v>96348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x14ac:dyDescent="0.3">
      <c r="A199" s="1"/>
      <c r="B199" s="9" t="s">
        <v>19</v>
      </c>
      <c r="C199" s="11">
        <f>C198</f>
        <v>1</v>
      </c>
      <c r="D199" s="1"/>
      <c r="E199" s="1"/>
      <c r="F199" s="1"/>
      <c r="G199" s="1"/>
      <c r="H199" s="1"/>
      <c r="I199" s="11">
        <f>I198</f>
        <v>8029</v>
      </c>
      <c r="J199" s="11">
        <f>J198</f>
        <v>96348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x14ac:dyDescent="0.3">
      <c r="A200" s="1"/>
      <c r="B200" s="8" t="s">
        <v>111</v>
      </c>
      <c r="C200" s="13">
        <f>C179+C189+C192+C196+C199</f>
        <v>41</v>
      </c>
      <c r="D200" s="1"/>
      <c r="E200" s="1"/>
      <c r="F200" s="1"/>
      <c r="G200" s="1"/>
      <c r="H200" s="1"/>
      <c r="I200" s="13">
        <f>I179+I189+I192+I196+I199</f>
        <v>298375.5</v>
      </c>
      <c r="J200" s="13">
        <f>J179+J189+J192+J196+J199</f>
        <v>3580506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x14ac:dyDescent="0.3">
      <c r="A202" s="1"/>
      <c r="B202" s="8" t="s">
        <v>96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x14ac:dyDescent="0.3">
      <c r="A203" s="1"/>
      <c r="B203" s="9" t="s">
        <v>9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x14ac:dyDescent="0.3">
      <c r="A204" s="8">
        <v>76</v>
      </c>
      <c r="B204" s="3" t="s">
        <v>109</v>
      </c>
      <c r="C204" s="3">
        <v>1</v>
      </c>
      <c r="D204" s="4">
        <v>9918</v>
      </c>
      <c r="E204" s="4">
        <v>0</v>
      </c>
      <c r="F204" s="4">
        <v>0</v>
      </c>
      <c r="G204" s="4">
        <v>0</v>
      </c>
      <c r="H204" s="4">
        <v>0</v>
      </c>
      <c r="I204" s="10">
        <v>9918</v>
      </c>
      <c r="J204" s="10">
        <v>119016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x14ac:dyDescent="0.3">
      <c r="A205" s="8"/>
      <c r="B205" s="3" t="s">
        <v>44</v>
      </c>
      <c r="C205" s="3">
        <v>2</v>
      </c>
      <c r="D205" s="4">
        <v>8029</v>
      </c>
      <c r="E205" s="4">
        <v>0</v>
      </c>
      <c r="F205" s="4">
        <v>0</v>
      </c>
      <c r="G205" s="4">
        <v>0</v>
      </c>
      <c r="H205" s="4">
        <v>0</v>
      </c>
      <c r="I205" s="10">
        <v>16058</v>
      </c>
      <c r="J205" s="10">
        <v>192696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x14ac:dyDescent="0.3">
      <c r="A206" s="8"/>
      <c r="B206" s="3" t="s">
        <v>76</v>
      </c>
      <c r="C206" s="3">
        <v>1</v>
      </c>
      <c r="D206" s="4">
        <v>8501</v>
      </c>
      <c r="E206" s="4">
        <v>0</v>
      </c>
      <c r="F206" s="4">
        <v>0</v>
      </c>
      <c r="G206" s="4">
        <v>0</v>
      </c>
      <c r="H206" s="4">
        <v>0</v>
      </c>
      <c r="I206" s="10">
        <v>8501</v>
      </c>
      <c r="J206" s="10">
        <v>102012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x14ac:dyDescent="0.3">
      <c r="A207" s="8">
        <v>77</v>
      </c>
      <c r="B207" s="3" t="s">
        <v>114</v>
      </c>
      <c r="C207" s="3">
        <v>2</v>
      </c>
      <c r="D207" s="4">
        <v>4723</v>
      </c>
      <c r="E207" s="4">
        <v>0</v>
      </c>
      <c r="F207" s="4">
        <v>0</v>
      </c>
      <c r="G207" s="4">
        <v>0</v>
      </c>
      <c r="H207" s="4">
        <v>0</v>
      </c>
      <c r="I207" s="10">
        <v>9446</v>
      </c>
      <c r="J207" s="10">
        <v>113352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x14ac:dyDescent="0.3">
      <c r="A208" s="8">
        <v>78</v>
      </c>
      <c r="B208" s="3" t="s">
        <v>56</v>
      </c>
      <c r="C208" s="3">
        <v>1</v>
      </c>
      <c r="D208" s="4">
        <v>8974</v>
      </c>
      <c r="E208" s="4">
        <v>0</v>
      </c>
      <c r="F208" s="4">
        <v>0</v>
      </c>
      <c r="G208" s="4">
        <v>0</v>
      </c>
      <c r="H208" s="4">
        <v>0</v>
      </c>
      <c r="I208" s="10">
        <v>8974</v>
      </c>
      <c r="J208" s="10">
        <v>107688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x14ac:dyDescent="0.3">
      <c r="A209" s="1"/>
      <c r="B209" s="9" t="s">
        <v>13</v>
      </c>
      <c r="C209" s="11">
        <v>7</v>
      </c>
      <c r="D209" s="1"/>
      <c r="E209" s="1"/>
      <c r="F209" s="1"/>
      <c r="G209" s="1"/>
      <c r="H209" s="1"/>
      <c r="I209" s="11">
        <f>I204+I205+I206+I207+I208</f>
        <v>52897</v>
      </c>
      <c r="J209" s="11">
        <f>J204+J205+J206+J207+J208</f>
        <v>634764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x14ac:dyDescent="0.3">
      <c r="A210" s="1"/>
      <c r="B210" s="12" t="s">
        <v>14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x14ac:dyDescent="0.3">
      <c r="A211" s="8">
        <v>79</v>
      </c>
      <c r="B211" s="3" t="s">
        <v>46</v>
      </c>
      <c r="C211" s="3">
        <v>1</v>
      </c>
      <c r="D211" s="4">
        <v>8501</v>
      </c>
      <c r="E211" s="4">
        <v>0</v>
      </c>
      <c r="F211" s="4">
        <v>0</v>
      </c>
      <c r="G211" s="4">
        <v>0</v>
      </c>
      <c r="H211" s="4">
        <v>0</v>
      </c>
      <c r="I211" s="10">
        <v>8501</v>
      </c>
      <c r="J211" s="10">
        <v>102012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x14ac:dyDescent="0.3">
      <c r="A212" s="8"/>
      <c r="B212" s="3" t="s">
        <v>82</v>
      </c>
      <c r="C212" s="3">
        <v>1</v>
      </c>
      <c r="D212" s="4">
        <v>8029</v>
      </c>
      <c r="E212" s="4">
        <v>0</v>
      </c>
      <c r="F212" s="4">
        <v>0</v>
      </c>
      <c r="G212" s="4">
        <v>0</v>
      </c>
      <c r="H212" s="4">
        <v>0</v>
      </c>
      <c r="I212" s="10">
        <v>8029</v>
      </c>
      <c r="J212" s="10">
        <v>96348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x14ac:dyDescent="0.3">
      <c r="A213" s="8"/>
      <c r="B213" s="3" t="s">
        <v>74</v>
      </c>
      <c r="C213" s="3">
        <v>1</v>
      </c>
      <c r="D213" s="4">
        <v>7085</v>
      </c>
      <c r="E213" s="4">
        <v>0</v>
      </c>
      <c r="F213" s="4">
        <v>0</v>
      </c>
      <c r="G213" s="4">
        <v>0</v>
      </c>
      <c r="H213" s="4">
        <v>0</v>
      </c>
      <c r="I213" s="10">
        <v>7085</v>
      </c>
      <c r="J213" s="10">
        <v>85020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x14ac:dyDescent="0.3">
      <c r="A214" s="8">
        <v>80</v>
      </c>
      <c r="B214" s="3" t="s">
        <v>47</v>
      </c>
      <c r="C214" s="3">
        <v>1</v>
      </c>
      <c r="D214" s="4">
        <v>6612</v>
      </c>
      <c r="E214" s="4">
        <v>0</v>
      </c>
      <c r="F214" s="4">
        <v>0</v>
      </c>
      <c r="G214" s="4">
        <v>0</v>
      </c>
      <c r="H214" s="4">
        <v>0</v>
      </c>
      <c r="I214" s="10">
        <v>6612</v>
      </c>
      <c r="J214" s="10">
        <v>79344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x14ac:dyDescent="0.3">
      <c r="A215" s="8">
        <v>81</v>
      </c>
      <c r="B215" s="3" t="s">
        <v>57</v>
      </c>
      <c r="C215" s="3">
        <v>1</v>
      </c>
      <c r="D215" s="4">
        <v>6140</v>
      </c>
      <c r="E215" s="4">
        <v>0</v>
      </c>
      <c r="F215" s="4">
        <v>0</v>
      </c>
      <c r="G215" s="4">
        <v>0</v>
      </c>
      <c r="H215" s="4">
        <v>0</v>
      </c>
      <c r="I215" s="10">
        <v>6140</v>
      </c>
      <c r="J215" s="10">
        <v>73680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x14ac:dyDescent="0.3">
      <c r="A216" s="8">
        <v>82</v>
      </c>
      <c r="B216" s="3" t="s">
        <v>59</v>
      </c>
      <c r="C216" s="3">
        <v>1</v>
      </c>
      <c r="D216" s="4">
        <v>7557</v>
      </c>
      <c r="E216" s="4">
        <v>0</v>
      </c>
      <c r="F216" s="4">
        <v>0</v>
      </c>
      <c r="G216" s="4">
        <v>0</v>
      </c>
      <c r="H216" s="4">
        <v>0</v>
      </c>
      <c r="I216" s="10">
        <v>7557</v>
      </c>
      <c r="J216" s="10">
        <v>90684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x14ac:dyDescent="0.3">
      <c r="A217" s="8">
        <v>83</v>
      </c>
      <c r="B217" s="3" t="s">
        <v>48</v>
      </c>
      <c r="C217" s="3">
        <v>1</v>
      </c>
      <c r="D217" s="4">
        <v>7557</v>
      </c>
      <c r="E217" s="4">
        <v>0</v>
      </c>
      <c r="F217" s="4">
        <v>0</v>
      </c>
      <c r="G217" s="4">
        <v>0</v>
      </c>
      <c r="H217" s="4">
        <v>0</v>
      </c>
      <c r="I217" s="10">
        <v>7557</v>
      </c>
      <c r="J217" s="10">
        <v>90684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x14ac:dyDescent="0.3">
      <c r="A218" s="8">
        <v>84</v>
      </c>
      <c r="B218" s="3" t="s">
        <v>50</v>
      </c>
      <c r="C218" s="3">
        <v>1</v>
      </c>
      <c r="D218" s="4">
        <v>8029</v>
      </c>
      <c r="E218" s="4">
        <v>0</v>
      </c>
      <c r="F218" s="4">
        <v>0</v>
      </c>
      <c r="G218" s="4">
        <v>0</v>
      </c>
      <c r="H218" s="4">
        <v>0</v>
      </c>
      <c r="I218" s="10">
        <v>8029</v>
      </c>
      <c r="J218" s="10">
        <v>96348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x14ac:dyDescent="0.3">
      <c r="A219" s="8">
        <v>85</v>
      </c>
      <c r="B219" s="3" t="s">
        <v>49</v>
      </c>
      <c r="C219" s="3">
        <v>1</v>
      </c>
      <c r="D219" s="4">
        <v>7557</v>
      </c>
      <c r="E219" s="4">
        <v>0</v>
      </c>
      <c r="F219" s="4">
        <v>0</v>
      </c>
      <c r="G219" s="4">
        <v>0</v>
      </c>
      <c r="H219" s="4">
        <v>0</v>
      </c>
      <c r="I219" s="10">
        <v>7557</v>
      </c>
      <c r="J219" s="10">
        <v>90684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x14ac:dyDescent="0.3">
      <c r="A220" s="1"/>
      <c r="B220" s="9" t="s">
        <v>16</v>
      </c>
      <c r="C220" s="11">
        <f>C211+C212+C213+C214+C215+C216+C217+C218+C219</f>
        <v>9</v>
      </c>
      <c r="D220" s="1"/>
      <c r="E220" s="1"/>
      <c r="F220" s="1"/>
      <c r="G220" s="1"/>
      <c r="H220" s="1"/>
      <c r="I220" s="11">
        <f>I211+I212+I213+I214+I215+I216+I217+I218+I219</f>
        <v>67067</v>
      </c>
      <c r="J220" s="11">
        <f>J211+J212+J213+J214+J215+J216+J217+J218+J219</f>
        <v>804804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x14ac:dyDescent="0.3">
      <c r="A221" s="1"/>
      <c r="B221" s="12" t="s">
        <v>51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x14ac:dyDescent="0.3">
      <c r="A222" s="8">
        <v>86</v>
      </c>
      <c r="B222" s="3" t="s">
        <v>52</v>
      </c>
      <c r="C222" s="3">
        <v>2</v>
      </c>
      <c r="D222" s="4">
        <v>5195</v>
      </c>
      <c r="E222" s="4">
        <v>0</v>
      </c>
      <c r="F222" s="4">
        <v>0</v>
      </c>
      <c r="G222" s="4">
        <v>0</v>
      </c>
      <c r="H222" s="4">
        <v>0</v>
      </c>
      <c r="I222" s="10">
        <v>10390</v>
      </c>
      <c r="J222" s="10">
        <v>124680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x14ac:dyDescent="0.3">
      <c r="A223" s="8">
        <v>87</v>
      </c>
      <c r="B223" s="3" t="s">
        <v>60</v>
      </c>
      <c r="C223" s="3">
        <v>1</v>
      </c>
      <c r="D223" s="4">
        <v>5195</v>
      </c>
      <c r="E223" s="4">
        <v>0</v>
      </c>
      <c r="F223" s="4">
        <v>0</v>
      </c>
      <c r="G223" s="4">
        <v>0</v>
      </c>
      <c r="H223" s="4">
        <v>0</v>
      </c>
      <c r="I223" s="10">
        <v>5195</v>
      </c>
      <c r="J223" s="10">
        <v>62340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x14ac:dyDescent="0.3">
      <c r="A224" s="1"/>
      <c r="B224" s="9" t="s">
        <v>53</v>
      </c>
      <c r="C224" s="11">
        <f>C222+C223</f>
        <v>3</v>
      </c>
      <c r="D224" s="1"/>
      <c r="E224" s="1"/>
      <c r="F224" s="1"/>
      <c r="G224" s="1"/>
      <c r="H224" s="1"/>
      <c r="I224" s="11">
        <f>I222+I223</f>
        <v>15585</v>
      </c>
      <c r="J224" s="11">
        <f>J222+J223</f>
        <v>187020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x14ac:dyDescent="0.3">
      <c r="A225" s="1"/>
      <c r="B225" s="12" t="s">
        <v>29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x14ac:dyDescent="0.3">
      <c r="A226" s="8">
        <v>88</v>
      </c>
      <c r="B226" s="3" t="s">
        <v>54</v>
      </c>
      <c r="C226" s="3">
        <v>1</v>
      </c>
      <c r="D226" s="4">
        <v>5668</v>
      </c>
      <c r="E226" s="4">
        <v>0</v>
      </c>
      <c r="F226" s="4">
        <v>0</v>
      </c>
      <c r="G226" s="4">
        <v>0</v>
      </c>
      <c r="H226" s="4">
        <v>0</v>
      </c>
      <c r="I226" s="10">
        <v>5668</v>
      </c>
      <c r="J226" s="10">
        <v>68016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x14ac:dyDescent="0.3">
      <c r="A227" s="8">
        <v>89</v>
      </c>
      <c r="B227" s="3" t="s">
        <v>55</v>
      </c>
      <c r="C227" s="3">
        <v>2</v>
      </c>
      <c r="D227" s="4">
        <v>5668</v>
      </c>
      <c r="E227" s="4">
        <v>0</v>
      </c>
      <c r="F227" s="4">
        <v>0</v>
      </c>
      <c r="G227" s="4">
        <v>0</v>
      </c>
      <c r="H227" s="4">
        <v>0</v>
      </c>
      <c r="I227" s="10">
        <v>11336</v>
      </c>
      <c r="J227" s="10">
        <v>136032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x14ac:dyDescent="0.3">
      <c r="A228" s="1"/>
      <c r="B228" s="9" t="s">
        <v>31</v>
      </c>
      <c r="C228" s="11">
        <f>C226+C227</f>
        <v>3</v>
      </c>
      <c r="D228" s="1"/>
      <c r="E228" s="1"/>
      <c r="F228" s="1"/>
      <c r="G228" s="1"/>
      <c r="H228" s="1"/>
      <c r="I228" s="11">
        <f>I226+I227</f>
        <v>17004</v>
      </c>
      <c r="J228" s="11">
        <f>J226+J227</f>
        <v>204048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x14ac:dyDescent="0.3">
      <c r="A229" s="1"/>
      <c r="B229" s="8" t="s">
        <v>112</v>
      </c>
      <c r="C229" s="13">
        <f>C209+C220+C224+C228</f>
        <v>22</v>
      </c>
      <c r="D229" s="1"/>
      <c r="E229" s="1"/>
      <c r="F229" s="1"/>
      <c r="G229" s="1"/>
      <c r="H229" s="1"/>
      <c r="I229" s="13">
        <f>I209+I220+I224+I228</f>
        <v>152553</v>
      </c>
      <c r="J229" s="13">
        <f>J209+J220+J224+J228</f>
        <v>1830636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x14ac:dyDescent="0.3">
      <c r="A230" s="8" t="s">
        <v>61</v>
      </c>
      <c r="B230" s="1"/>
      <c r="C230" s="14">
        <f>C26+C34+C42+C58+C69+C77+C88+C114+C141+C168+C200+C229</f>
        <v>195</v>
      </c>
      <c r="D230" s="1"/>
      <c r="E230" s="1"/>
      <c r="F230" s="1"/>
      <c r="G230" s="1"/>
      <c r="H230" s="1"/>
      <c r="I230" s="14">
        <f>I26+I34+I42+I58+I69+I77+I88+I114+I141+I168+I200+I229</f>
        <v>1470190.5</v>
      </c>
      <c r="J230" s="14">
        <f>J26+J34+J42+J58+J69+J77+J88+J114+J141+J168+J200+J229</f>
        <v>17642441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x14ac:dyDescent="0.3">
      <c r="A234" s="1"/>
      <c r="B234" s="1" t="s">
        <v>97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x14ac:dyDescent="0.3">
      <c r="A235" s="1"/>
      <c r="B235" s="1" t="s">
        <v>113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</sheetData>
  <mergeCells count="1">
    <mergeCell ref="E10:G10"/>
  </mergeCells>
  <pageMargins left="0.7" right="0.7" top="0.75" bottom="0.75" header="0.3" footer="0.3"/>
  <pageSetup paperSize="9" scale="5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Штатное из тарификации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2020-08-04T06:44:10Z</cp:lastPrinted>
  <dcterms:created xsi:type="dcterms:W3CDTF">2020-02-05T12:05:03Z</dcterms:created>
  <dcterms:modified xsi:type="dcterms:W3CDTF">2020-08-05T12:13:39Z</dcterms:modified>
</cp:coreProperties>
</file>