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3"/>
  </bookViews>
  <sheets>
    <sheet name="соревнов." sheetId="1" r:id="rId1"/>
    <sheet name="Табель" sheetId="2" r:id="rId2"/>
    <sheet name="Переоік догов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<sst xmlns="http://schemas.openxmlformats.org/spreadsheetml/2006/main" count="515" uniqueCount="204">
  <si>
    <t>№</t>
  </si>
  <si>
    <t>пп</t>
  </si>
  <si>
    <t>1.</t>
  </si>
  <si>
    <t>2.</t>
  </si>
  <si>
    <t>3.</t>
  </si>
  <si>
    <t>4.</t>
  </si>
  <si>
    <t>Прізвище, Імя, По-батькові</t>
  </si>
  <si>
    <t>Нараховано</t>
  </si>
  <si>
    <t xml:space="preserve">Податок </t>
  </si>
  <si>
    <t>ДФО</t>
  </si>
  <si>
    <t>Інші</t>
  </si>
  <si>
    <t>утримання</t>
  </si>
  <si>
    <t xml:space="preserve">Інші </t>
  </si>
  <si>
    <t>ВСЬОГО</t>
  </si>
  <si>
    <t>утримати</t>
  </si>
  <si>
    <t>До</t>
  </si>
  <si>
    <t>видачі</t>
  </si>
  <si>
    <t>Підпис</t>
  </si>
  <si>
    <t>5.</t>
  </si>
  <si>
    <t>6.</t>
  </si>
  <si>
    <t>7.</t>
  </si>
  <si>
    <t>8.</t>
  </si>
  <si>
    <t>9.</t>
  </si>
  <si>
    <t>10.</t>
  </si>
  <si>
    <t>Технічний делегат</t>
  </si>
  <si>
    <t>Суддя 1 , 2</t>
  </si>
  <si>
    <t>Заступник технічного делег.</t>
  </si>
  <si>
    <t>Секретар гри</t>
  </si>
  <si>
    <t>Суддя інформатор</t>
  </si>
  <si>
    <t>Суддя оператор табло</t>
  </si>
  <si>
    <t>Суддя лінійний</t>
  </si>
  <si>
    <t>Лікар</t>
  </si>
  <si>
    <t>Всього:</t>
  </si>
  <si>
    <t>ЗАТВЕРДЖУЮ:</t>
  </si>
  <si>
    <t>Директор_______________________Кобильський В.М.</t>
  </si>
  <si>
    <t>"_____"_____________201__р.</t>
  </si>
  <si>
    <t>В І Д О М І С Т Ь</t>
  </si>
  <si>
    <t>на  видачу  заробітноЇ  плати  суддям,  облуговуючому  персоналу</t>
  </si>
  <si>
    <t>чемпіонату  УкраЇни  серед  команд  Суперліги</t>
  </si>
  <si>
    <t>Військ.</t>
  </si>
  <si>
    <t>збір</t>
  </si>
  <si>
    <t>По  відомості  виплачено  ____________________________________________________________________грн.____________коп.</t>
  </si>
  <si>
    <t>Виплату  провів ____________________________________________________</t>
  </si>
  <si>
    <t>п/п</t>
  </si>
  <si>
    <t>і., п.</t>
  </si>
  <si>
    <t>Посада</t>
  </si>
  <si>
    <t xml:space="preserve">                Дні  роботи</t>
  </si>
  <si>
    <t>Всього</t>
  </si>
  <si>
    <t>днів</t>
  </si>
  <si>
    <t xml:space="preserve">Додаток </t>
  </si>
  <si>
    <t>Т  А  Б  Е  Л  Ь</t>
  </si>
  <si>
    <t>роботи  судівської  колегії  (обслуговуючого  персоналу )</t>
  </si>
  <si>
    <t>Чемпіонату  України  з  волейболу  серед  чоловічих  команд  суперліги</t>
  </si>
  <si>
    <t xml:space="preserve">________тур  "_____" - "_____" _____________2018р. </t>
  </si>
  <si>
    <t xml:space="preserve">    м. Дніпро</t>
  </si>
  <si>
    <t>Прізвище,</t>
  </si>
  <si>
    <t>Заступник  директора</t>
  </si>
  <si>
    <t>ВК  "Дніпро"</t>
  </si>
  <si>
    <t>Воронін   В.М.</t>
  </si>
  <si>
    <t>Бугайов  В.С.</t>
  </si>
  <si>
    <t>Гранько  К.Б.</t>
  </si>
  <si>
    <t>Осадчий О.</t>
  </si>
  <si>
    <t>Макаров  О.В.</t>
  </si>
  <si>
    <t>Соломайкіна І.В.</t>
  </si>
  <si>
    <t>Лущин  О.В.</t>
  </si>
  <si>
    <t>Кейш  А.В.</t>
  </si>
  <si>
    <t>Назаренко  В.Г.</t>
  </si>
  <si>
    <t>Лобанов  В.В.</t>
  </si>
  <si>
    <t>Черниш  М.Ф.</t>
  </si>
  <si>
    <t>Технічний  делегат</t>
  </si>
  <si>
    <t>Суддя  1,  2</t>
  </si>
  <si>
    <t>Заступник  технічн.делег.</t>
  </si>
  <si>
    <t>Секретар  гри</t>
  </si>
  <si>
    <t>Докукін  Ю.І.</t>
  </si>
  <si>
    <t>Чуб  Р.В.</t>
  </si>
  <si>
    <t>Федорець  О.В.</t>
  </si>
  <si>
    <t>Лобанов  О.В.</t>
  </si>
  <si>
    <t>Лобанова  Л.Б.</t>
  </si>
  <si>
    <t>Сисун  В.В.</t>
  </si>
  <si>
    <t>Маган  Т.П.</t>
  </si>
  <si>
    <t>Гуржій  О.С.</t>
  </si>
  <si>
    <t>Протиральний підлоги</t>
  </si>
  <si>
    <t>Подавальник м,ячів</t>
  </si>
  <si>
    <t>чемпіонату  УкраЇни  серед чоловічих  команд  Вищої ліги</t>
  </si>
  <si>
    <t>Кобильський В.М.</t>
  </si>
  <si>
    <t>Директор</t>
  </si>
  <si>
    <t>№ п/п</t>
  </si>
  <si>
    <t>2017 рік</t>
  </si>
  <si>
    <t>2018 рік</t>
  </si>
  <si>
    <t>Фармацевтична продукція</t>
  </si>
  <si>
    <t>zakupki.prom.ua</t>
  </si>
  <si>
    <t>Перелік  договорів     КП ВК "Дніпро"</t>
  </si>
  <si>
    <t>Дата</t>
  </si>
  <si>
    <t>дог.</t>
  </si>
  <si>
    <t>№ договору</t>
  </si>
  <si>
    <t xml:space="preserve">Сума </t>
  </si>
  <si>
    <t>договору,грн.</t>
  </si>
  <si>
    <t>Предмет</t>
  </si>
  <si>
    <t>договору</t>
  </si>
  <si>
    <t>Назва,код ЄДРПОУ</t>
  </si>
  <si>
    <t>контрагента</t>
  </si>
  <si>
    <t>Адреса  тендерної</t>
  </si>
  <si>
    <t xml:space="preserve"> закупівлі</t>
  </si>
  <si>
    <t>ДВНЗ "Придніпровська Державна</t>
  </si>
  <si>
    <t>Академія будівництва та архітектури</t>
  </si>
  <si>
    <t>ANDO10318-VOL</t>
  </si>
  <si>
    <t>ТОВ "М Бізнес Груп"</t>
  </si>
  <si>
    <t>ДП 2/18</t>
  </si>
  <si>
    <t>ТОВ "Епіцентр-К"</t>
  </si>
  <si>
    <t>ФОП Зарудняк О.С.</t>
  </si>
  <si>
    <t>MEIS 1181</t>
  </si>
  <si>
    <t>АТ КБ "Приватбанк"</t>
  </si>
  <si>
    <t>Кобиляцька Н.В.</t>
  </si>
  <si>
    <t>ТОВ "Квітка"</t>
  </si>
  <si>
    <t>б/н</t>
  </si>
  <si>
    <t>ДП 2/17</t>
  </si>
  <si>
    <t>ФОП Капіїстова Т.В.</t>
  </si>
  <si>
    <t>ПАТ "Страхова група "ТАС"</t>
  </si>
  <si>
    <t>ФОП Лебединський М.О.</t>
  </si>
  <si>
    <t>ПП "Чемпіон"</t>
  </si>
  <si>
    <t>ТОВ "БаДМ"</t>
  </si>
  <si>
    <t>про розрахунково-</t>
  </si>
  <si>
    <t>касове обслуговування</t>
  </si>
  <si>
    <t>Про надання спортивно-</t>
  </si>
  <si>
    <t>оздоровчих послуг</t>
  </si>
  <si>
    <t>купівлі-продаху</t>
  </si>
  <si>
    <t>канцтоварів</t>
  </si>
  <si>
    <t>MEIS 1213</t>
  </si>
  <si>
    <t>про надання послуг в</t>
  </si>
  <si>
    <t>сфері інформатизації</t>
  </si>
  <si>
    <t>Організація проведення</t>
  </si>
  <si>
    <t xml:space="preserve">Чемпіонату рпаїні </t>
  </si>
  <si>
    <t>ГО Федерація Волейболу</t>
  </si>
  <si>
    <t>України, 16402485</t>
  </si>
  <si>
    <t>FO-00031937</t>
  </si>
  <si>
    <t>Страхування від</t>
  </si>
  <si>
    <t>неасних випадків</t>
  </si>
  <si>
    <t xml:space="preserve">поставка </t>
  </si>
  <si>
    <t>медикаментів</t>
  </si>
  <si>
    <t>ДПМ5607</t>
  </si>
  <si>
    <t>Встановлення</t>
  </si>
  <si>
    <t>програмного забезп.</t>
  </si>
  <si>
    <t>ФОП Мороз Е.О.</t>
  </si>
  <si>
    <t>Спортивний інвентар</t>
  </si>
  <si>
    <t>для полів і кортів</t>
  </si>
  <si>
    <t>Спортивне</t>
  </si>
  <si>
    <t>взуття</t>
  </si>
  <si>
    <t>ФОП Павленко  О.А.</t>
  </si>
  <si>
    <t>MEIS-0848</t>
  </si>
  <si>
    <t>MEIS-0849</t>
  </si>
  <si>
    <t>Спортивні товари</t>
  </si>
  <si>
    <t>та інвентар</t>
  </si>
  <si>
    <t>Чемпіонату України</t>
  </si>
  <si>
    <t>України 16402485</t>
  </si>
  <si>
    <t>Виготовлення печатної</t>
  </si>
  <si>
    <t>продукції</t>
  </si>
  <si>
    <t>НВ-3/17</t>
  </si>
  <si>
    <t>Купівля</t>
  </si>
  <si>
    <t>UA-2017-08-31-000947-a</t>
  </si>
  <si>
    <t>UA-2017-09-06-002252-c</t>
  </si>
  <si>
    <t>UA-2017-09-20-002445-b</t>
  </si>
  <si>
    <t>UA-2017-09-20-002466-b</t>
  </si>
  <si>
    <t>Обслугов.комп,ютерн.</t>
  </si>
  <si>
    <t>техніки</t>
  </si>
  <si>
    <t>Договір № та дата</t>
  </si>
  <si>
    <t>Оплачено/не оплачено</t>
  </si>
  <si>
    <t>Примітка</t>
  </si>
  <si>
    <t xml:space="preserve">           Повна назва закладу</t>
  </si>
  <si>
    <t xml:space="preserve">    Найменування</t>
  </si>
  <si>
    <t>908 від 03.09.2018.</t>
  </si>
  <si>
    <t>ANDO10318-VOL від 30.03.2018.</t>
  </si>
  <si>
    <t>ДП 2/18 від 29.10.2018.</t>
  </si>
  <si>
    <t>MEIS 1213 від 10.10.2018.</t>
  </si>
  <si>
    <t>MEIS 1181 від 20.08.2018.</t>
  </si>
  <si>
    <t>10 від 25.07.2018.</t>
  </si>
  <si>
    <t>23 від 01.02.2018.</t>
  </si>
  <si>
    <t>від 01.06.2018.</t>
  </si>
  <si>
    <t>11309000092 від 08.08.2018.</t>
  </si>
  <si>
    <t>Оплачено</t>
  </si>
  <si>
    <t xml:space="preserve">             Оплачено</t>
  </si>
  <si>
    <t>Реєстр  укладених  договорів  Комунальним підприємством "Волейбольний клуб "Дніпро"</t>
  </si>
  <si>
    <t>11.</t>
  </si>
  <si>
    <t>12.</t>
  </si>
  <si>
    <t>13.</t>
  </si>
  <si>
    <t>14.</t>
  </si>
  <si>
    <t>15.</t>
  </si>
  <si>
    <t>16.</t>
  </si>
  <si>
    <t>НВ-3/17 від 24.02.2017.</t>
  </si>
  <si>
    <t>14 від 23.01.2017.</t>
  </si>
  <si>
    <t>21 від 25.04.2017.</t>
  </si>
  <si>
    <t>12 від 19.09.2017.</t>
  </si>
  <si>
    <t>б/н від 17.04.2017.</t>
  </si>
  <si>
    <t>ДП 2/17 від 1.11.2017.</t>
  </si>
  <si>
    <t>FO-00031937 від 08.12.2017.</t>
  </si>
  <si>
    <t>39 від 06.10.2017.</t>
  </si>
  <si>
    <t>65 від 08.11.2017.</t>
  </si>
  <si>
    <t>16 від 06.10.2017.</t>
  </si>
  <si>
    <t>17 від 06.10.2017.</t>
  </si>
  <si>
    <t>30977 від 06.12.2017.</t>
  </si>
  <si>
    <t>ДПМ5607 від 20.11.2017.</t>
  </si>
  <si>
    <t>MEIS-0849 від 06.10.2017.</t>
  </si>
  <si>
    <t>MEIS-0848 від 06.10.2017.</t>
  </si>
  <si>
    <t>29 від 04.09.2017.</t>
  </si>
  <si>
    <t>14 від 01.03.2017.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</si>
</sst>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"/>
    <numFmt numFmtId="182" formatCode="#,##0.000"/>
    <numFmt numFmtId="183" formatCode="#,##0.0000"/>
    <numFmt numFmtId="184" formatCode="[$-FC19]d\ mmmm\ yyyy\ &quot;г.&quot;"/>
    <numFmt numFmtId="185" formatCode="d/m;@"/>
    <numFmt numFmtId="186" formatCode="#,##0.00\ &quot;₽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0" borderId="0" xfId="0" applyBorder="1" applyAlignment="1">
      <alignment/>
    </xf>
    <xf numFmtId="0" fontId="32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32" fillId="0" borderId="27" xfId="0" applyFont="1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Border="1" applyAlignment="1">
      <alignment/>
    </xf>
    <xf numFmtId="10" fontId="0" fillId="0" borderId="15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34" fillId="0" borderId="0" xfId="0" applyFont="1" applyAlignment="1">
      <alignment/>
    </xf>
    <xf numFmtId="0" fontId="32" fillId="0" borderId="33" xfId="0" applyFont="1" applyFill="1" applyBorder="1" applyAlignment="1">
      <alignment horizontal="center" wrapText="1"/>
    </xf>
    <xf numFmtId="0" fontId="32" fillId="0" borderId="33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2" fillId="0" borderId="12" xfId="0" applyFont="1" applyFill="1" applyBorder="1" applyAlignment="1">
      <alignment horizontal="center" wrapText="1"/>
    </xf>
    <xf numFmtId="0" fontId="32" fillId="0" borderId="36" xfId="0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10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43">
      <selection activeCell="A34" sqref="A34:J61"/>
    </sheetView>
  </sheetViews>
  <sheetFormatPr defaultColWidth="9.140625" defaultRowHeight="15"/>
  <cols>
    <col min="1" max="1" width="4.57421875" style="0" customWidth="1"/>
    <col min="2" max="2" width="27.421875" style="0" customWidth="1"/>
    <col min="3" max="3" width="12.00390625" style="0" customWidth="1"/>
    <col min="4" max="4" width="10.28125" style="0" customWidth="1"/>
    <col min="5" max="5" width="11.421875" style="0" customWidth="1"/>
    <col min="6" max="6" width="10.28125" style="0" customWidth="1"/>
    <col min="7" max="7" width="11.28125" style="0" customWidth="1"/>
    <col min="8" max="8" width="13.28125" style="0" customWidth="1"/>
    <col min="9" max="9" width="12.8515625" style="0" customWidth="1"/>
    <col min="10" max="10" width="14.7109375" style="0" customWidth="1"/>
  </cols>
  <sheetData>
    <row r="1" ht="15">
      <c r="H1" s="22" t="s">
        <v>33</v>
      </c>
    </row>
    <row r="2" ht="15">
      <c r="G2" t="s">
        <v>34</v>
      </c>
    </row>
    <row r="3" ht="15">
      <c r="H3" t="s">
        <v>35</v>
      </c>
    </row>
    <row r="5" spans="5:6" ht="15">
      <c r="E5" s="22" t="s">
        <v>36</v>
      </c>
      <c r="F5" s="22"/>
    </row>
    <row r="6" ht="15">
      <c r="C6" t="s">
        <v>37</v>
      </c>
    </row>
    <row r="7" ht="15">
      <c r="C7" t="s">
        <v>38</v>
      </c>
    </row>
    <row r="8" spans="4:6" ht="15">
      <c r="D8" s="5"/>
      <c r="F8" s="5"/>
    </row>
    <row r="9" spans="1:10" ht="15">
      <c r="A9" s="1" t="s">
        <v>0</v>
      </c>
      <c r="B9" s="1" t="s">
        <v>6</v>
      </c>
      <c r="C9" s="8" t="s">
        <v>7</v>
      </c>
      <c r="D9" s="1" t="s">
        <v>39</v>
      </c>
      <c r="E9" s="1" t="s">
        <v>8</v>
      </c>
      <c r="F9" s="1" t="s">
        <v>10</v>
      </c>
      <c r="G9" s="1" t="s">
        <v>12</v>
      </c>
      <c r="H9" s="1" t="s">
        <v>13</v>
      </c>
      <c r="I9" s="19" t="s">
        <v>15</v>
      </c>
      <c r="J9" s="4" t="s">
        <v>17</v>
      </c>
    </row>
    <row r="10" spans="1:10" ht="15">
      <c r="A10" s="2" t="s">
        <v>1</v>
      </c>
      <c r="B10" s="2"/>
      <c r="C10" s="9"/>
      <c r="D10" s="3" t="s">
        <v>40</v>
      </c>
      <c r="E10" s="3" t="s">
        <v>9</v>
      </c>
      <c r="F10" s="3" t="s">
        <v>11</v>
      </c>
      <c r="G10" s="2" t="s">
        <v>11</v>
      </c>
      <c r="H10" s="2" t="s">
        <v>14</v>
      </c>
      <c r="I10" s="20" t="s">
        <v>16</v>
      </c>
      <c r="J10" s="2"/>
    </row>
    <row r="11" spans="1:10" ht="15">
      <c r="A11" s="16" t="s">
        <v>2</v>
      </c>
      <c r="B11" s="6" t="s">
        <v>24</v>
      </c>
      <c r="C11" s="11">
        <v>2000</v>
      </c>
      <c r="D11" s="10">
        <f>C11/100*1.5</f>
        <v>30</v>
      </c>
      <c r="E11" s="11">
        <f>(C11-D11)*0.18</f>
        <v>354.59999999999997</v>
      </c>
      <c r="F11" s="13"/>
      <c r="G11" s="11"/>
      <c r="H11" s="11">
        <f>D11+E11+F11+G11</f>
        <v>384.59999999999997</v>
      </c>
      <c r="I11" s="21">
        <f>C11-H11</f>
        <v>1615.4</v>
      </c>
      <c r="J11" s="15"/>
    </row>
    <row r="12" spans="1:10" ht="15">
      <c r="A12" s="17" t="s">
        <v>3</v>
      </c>
      <c r="B12" s="7" t="s">
        <v>25</v>
      </c>
      <c r="C12" s="12">
        <v>2000</v>
      </c>
      <c r="D12" s="10">
        <f aca="true" t="shared" si="0" ref="D12:D20">C12/100*1.5</f>
        <v>30</v>
      </c>
      <c r="E12" s="11">
        <f aca="true" t="shared" si="1" ref="E12:E20">(C12-D12)*0.18</f>
        <v>354.59999999999997</v>
      </c>
      <c r="F12" s="14"/>
      <c r="G12" s="11"/>
      <c r="H12" s="11">
        <f aca="true" t="shared" si="2" ref="H12:H20">D12+E12+F12+G12</f>
        <v>384.59999999999997</v>
      </c>
      <c r="I12" s="21">
        <f aca="true" t="shared" si="3" ref="I12:I20">C12-H12</f>
        <v>1615.4</v>
      </c>
      <c r="J12" s="15"/>
    </row>
    <row r="13" spans="1:10" ht="15">
      <c r="A13" s="16" t="s">
        <v>4</v>
      </c>
      <c r="B13" t="s">
        <v>25</v>
      </c>
      <c r="C13" s="11">
        <v>2000</v>
      </c>
      <c r="D13" s="10">
        <f t="shared" si="0"/>
        <v>30</v>
      </c>
      <c r="E13" s="11">
        <f t="shared" si="1"/>
        <v>354.59999999999997</v>
      </c>
      <c r="F13" s="13"/>
      <c r="G13" s="11"/>
      <c r="H13" s="11">
        <f t="shared" si="2"/>
        <v>384.59999999999997</v>
      </c>
      <c r="I13" s="21">
        <f t="shared" si="3"/>
        <v>1615.4</v>
      </c>
      <c r="J13" s="15"/>
    </row>
    <row r="14" spans="1:10" ht="15">
      <c r="A14" s="16" t="s">
        <v>5</v>
      </c>
      <c r="B14" s="6" t="s">
        <v>26</v>
      </c>
      <c r="C14" s="11">
        <v>500</v>
      </c>
      <c r="D14" s="10">
        <f t="shared" si="0"/>
        <v>7.5</v>
      </c>
      <c r="E14" s="11">
        <f t="shared" si="1"/>
        <v>88.64999999999999</v>
      </c>
      <c r="F14" s="13"/>
      <c r="G14" s="11"/>
      <c r="H14" s="11">
        <f t="shared" si="2"/>
        <v>96.14999999999999</v>
      </c>
      <c r="I14" s="21">
        <f t="shared" si="3"/>
        <v>403.85</v>
      </c>
      <c r="J14" s="15"/>
    </row>
    <row r="15" spans="1:10" ht="15">
      <c r="A15" s="16" t="s">
        <v>18</v>
      </c>
      <c r="B15" s="6" t="s">
        <v>27</v>
      </c>
      <c r="C15" s="11">
        <v>500</v>
      </c>
      <c r="D15" s="10">
        <f t="shared" si="0"/>
        <v>7.5</v>
      </c>
      <c r="E15" s="11">
        <f t="shared" si="1"/>
        <v>88.64999999999999</v>
      </c>
      <c r="F15" s="13"/>
      <c r="G15" s="11"/>
      <c r="H15" s="11">
        <f t="shared" si="2"/>
        <v>96.14999999999999</v>
      </c>
      <c r="I15" s="21">
        <f t="shared" si="3"/>
        <v>403.85</v>
      </c>
      <c r="J15" s="15"/>
    </row>
    <row r="16" spans="1:10" ht="15">
      <c r="A16" s="16" t="s">
        <v>19</v>
      </c>
      <c r="B16" s="6" t="s">
        <v>28</v>
      </c>
      <c r="C16" s="11">
        <v>500</v>
      </c>
      <c r="D16" s="10">
        <f t="shared" si="0"/>
        <v>7.5</v>
      </c>
      <c r="E16" s="11">
        <f t="shared" si="1"/>
        <v>88.64999999999999</v>
      </c>
      <c r="F16" s="13"/>
      <c r="G16" s="11"/>
      <c r="H16" s="11">
        <f t="shared" si="2"/>
        <v>96.14999999999999</v>
      </c>
      <c r="I16" s="21">
        <f t="shared" si="3"/>
        <v>403.85</v>
      </c>
      <c r="J16" s="15"/>
    </row>
    <row r="17" spans="1:10" ht="15">
      <c r="A17" s="16" t="s">
        <v>20</v>
      </c>
      <c r="B17" s="6" t="s">
        <v>29</v>
      </c>
      <c r="C17" s="11">
        <v>500</v>
      </c>
      <c r="D17" s="10">
        <f t="shared" si="0"/>
        <v>7.5</v>
      </c>
      <c r="E17" s="11">
        <f t="shared" si="1"/>
        <v>88.64999999999999</v>
      </c>
      <c r="F17" s="13"/>
      <c r="G17" s="11"/>
      <c r="H17" s="11">
        <f t="shared" si="2"/>
        <v>96.14999999999999</v>
      </c>
      <c r="I17" s="21">
        <f t="shared" si="3"/>
        <v>403.85</v>
      </c>
      <c r="J17" s="15"/>
    </row>
    <row r="18" spans="1:10" ht="15">
      <c r="A18" s="16" t="s">
        <v>21</v>
      </c>
      <c r="B18" s="6" t="s">
        <v>30</v>
      </c>
      <c r="C18" s="11">
        <v>500</v>
      </c>
      <c r="D18" s="10">
        <f t="shared" si="0"/>
        <v>7.5</v>
      </c>
      <c r="E18" s="11">
        <f t="shared" si="1"/>
        <v>88.64999999999999</v>
      </c>
      <c r="F18" s="13"/>
      <c r="G18" s="11"/>
      <c r="H18" s="11">
        <f t="shared" si="2"/>
        <v>96.14999999999999</v>
      </c>
      <c r="I18" s="21">
        <f t="shared" si="3"/>
        <v>403.85</v>
      </c>
      <c r="J18" s="15"/>
    </row>
    <row r="19" spans="1:10" ht="15">
      <c r="A19" s="16" t="s">
        <v>22</v>
      </c>
      <c r="B19" s="6" t="s">
        <v>30</v>
      </c>
      <c r="C19" s="11">
        <v>500</v>
      </c>
      <c r="D19" s="10">
        <f t="shared" si="0"/>
        <v>7.5</v>
      </c>
      <c r="E19" s="11">
        <f t="shared" si="1"/>
        <v>88.64999999999999</v>
      </c>
      <c r="F19" s="13"/>
      <c r="G19" s="11"/>
      <c r="H19" s="11">
        <f t="shared" si="2"/>
        <v>96.14999999999999</v>
      </c>
      <c r="I19" s="21">
        <f t="shared" si="3"/>
        <v>403.85</v>
      </c>
      <c r="J19" s="15"/>
    </row>
    <row r="20" spans="1:10" ht="15">
      <c r="A20" s="16" t="s">
        <v>23</v>
      </c>
      <c r="B20" s="6" t="s">
        <v>31</v>
      </c>
      <c r="C20" s="11">
        <v>500</v>
      </c>
      <c r="D20" s="10">
        <f t="shared" si="0"/>
        <v>7.5</v>
      </c>
      <c r="E20" s="11">
        <f t="shared" si="1"/>
        <v>88.64999999999999</v>
      </c>
      <c r="F20" s="13"/>
      <c r="G20" s="11"/>
      <c r="H20" s="11">
        <f t="shared" si="2"/>
        <v>96.14999999999999</v>
      </c>
      <c r="I20" s="21">
        <f t="shared" si="3"/>
        <v>403.85</v>
      </c>
      <c r="J20" s="15"/>
    </row>
    <row r="21" spans="1:10" ht="15">
      <c r="A21" s="16"/>
      <c r="B21" s="6"/>
      <c r="C21" s="11"/>
      <c r="D21" s="10"/>
      <c r="E21" s="11"/>
      <c r="F21" s="13"/>
      <c r="G21" s="11"/>
      <c r="H21" s="11"/>
      <c r="I21" s="21"/>
      <c r="J21" s="15"/>
    </row>
    <row r="22" spans="1:10" ht="15">
      <c r="A22" s="16"/>
      <c r="B22" s="6"/>
      <c r="C22" s="11"/>
      <c r="D22" s="10"/>
      <c r="E22" s="11"/>
      <c r="F22" s="13"/>
      <c r="G22" s="11"/>
      <c r="H22" s="11"/>
      <c r="I22" s="21"/>
      <c r="J22" s="15"/>
    </row>
    <row r="23" spans="1:10" ht="15">
      <c r="A23" s="16"/>
      <c r="B23" s="18" t="s">
        <v>32</v>
      </c>
      <c r="C23" s="11">
        <f>SUM(C11:C22)</f>
        <v>9500</v>
      </c>
      <c r="D23" s="11">
        <f aca="true" t="shared" si="4" ref="D23:I23">SUM(D11:D22)</f>
        <v>142.5</v>
      </c>
      <c r="E23" s="11">
        <f t="shared" si="4"/>
        <v>1684.3500000000006</v>
      </c>
      <c r="F23" s="11">
        <f t="shared" si="4"/>
        <v>0</v>
      </c>
      <c r="G23" s="11">
        <f t="shared" si="4"/>
        <v>0</v>
      </c>
      <c r="H23" s="11">
        <f t="shared" si="4"/>
        <v>1826.8500000000006</v>
      </c>
      <c r="I23" s="21">
        <f t="shared" si="4"/>
        <v>7673.150000000003</v>
      </c>
      <c r="J23" s="15"/>
    </row>
    <row r="25" ht="15">
      <c r="B25" t="s">
        <v>41</v>
      </c>
    </row>
    <row r="27" ht="15">
      <c r="B27" t="s">
        <v>42</v>
      </c>
    </row>
    <row r="34" ht="15">
      <c r="H34" s="22" t="s">
        <v>33</v>
      </c>
    </row>
    <row r="35" ht="15">
      <c r="G35" t="s">
        <v>34</v>
      </c>
    </row>
    <row r="36" ht="15">
      <c r="H36" t="s">
        <v>35</v>
      </c>
    </row>
    <row r="38" spans="5:6" ht="15">
      <c r="E38" s="22" t="s">
        <v>36</v>
      </c>
      <c r="F38" s="22"/>
    </row>
    <row r="39" ht="15">
      <c r="C39" t="s">
        <v>37</v>
      </c>
    </row>
    <row r="40" ht="15">
      <c r="C40" t="s">
        <v>83</v>
      </c>
    </row>
    <row r="41" spans="4:6" ht="15">
      <c r="D41" s="5"/>
      <c r="F41" s="5"/>
    </row>
    <row r="42" spans="1:10" ht="15">
      <c r="A42" s="1" t="s">
        <v>0</v>
      </c>
      <c r="B42" s="1" t="s">
        <v>6</v>
      </c>
      <c r="C42" s="8" t="s">
        <v>7</v>
      </c>
      <c r="D42" s="1" t="s">
        <v>39</v>
      </c>
      <c r="E42" s="1" t="s">
        <v>8</v>
      </c>
      <c r="F42" s="1" t="s">
        <v>10</v>
      </c>
      <c r="G42" s="1" t="s">
        <v>12</v>
      </c>
      <c r="H42" s="1" t="s">
        <v>13</v>
      </c>
      <c r="I42" s="19" t="s">
        <v>15</v>
      </c>
      <c r="J42" s="4" t="s">
        <v>17</v>
      </c>
    </row>
    <row r="43" spans="1:10" ht="15">
      <c r="A43" s="2" t="s">
        <v>1</v>
      </c>
      <c r="B43" s="2"/>
      <c r="C43" s="9"/>
      <c r="D43" s="3" t="s">
        <v>40</v>
      </c>
      <c r="E43" s="3" t="s">
        <v>9</v>
      </c>
      <c r="F43" s="3" t="s">
        <v>11</v>
      </c>
      <c r="G43" s="2" t="s">
        <v>11</v>
      </c>
      <c r="H43" s="2" t="s">
        <v>14</v>
      </c>
      <c r="I43" s="20" t="s">
        <v>16</v>
      </c>
      <c r="J43" s="2"/>
    </row>
    <row r="44" spans="1:10" ht="15">
      <c r="A44" s="16" t="s">
        <v>2</v>
      </c>
      <c r="B44" s="6" t="s">
        <v>24</v>
      </c>
      <c r="C44" s="11">
        <v>1600</v>
      </c>
      <c r="D44" s="10">
        <f>C44/100*1.5</f>
        <v>24</v>
      </c>
      <c r="E44" s="11">
        <f>(C44-D44)*0.18</f>
        <v>283.68</v>
      </c>
      <c r="F44" s="13"/>
      <c r="G44" s="11"/>
      <c r="H44" s="11">
        <f>D44+E44+F44+G44</f>
        <v>307.68</v>
      </c>
      <c r="I44" s="21">
        <f>C44-H44</f>
        <v>1292.32</v>
      </c>
      <c r="J44" s="15"/>
    </row>
    <row r="45" spans="1:10" ht="15">
      <c r="A45" s="17" t="s">
        <v>3</v>
      </c>
      <c r="B45" s="7" t="s">
        <v>25</v>
      </c>
      <c r="C45" s="12">
        <v>1600</v>
      </c>
      <c r="D45" s="10">
        <f aca="true" t="shared" si="5" ref="D45:D53">C45/100*1.5</f>
        <v>24</v>
      </c>
      <c r="E45" s="11">
        <f aca="true" t="shared" si="6" ref="E45:E53">(C45-D45)*0.18</f>
        <v>283.68</v>
      </c>
      <c r="F45" s="14"/>
      <c r="G45" s="11"/>
      <c r="H45" s="11">
        <f aca="true" t="shared" si="7" ref="H45:H53">D45+E45+F45+G45</f>
        <v>307.68</v>
      </c>
      <c r="I45" s="21">
        <f aca="true" t="shared" si="8" ref="I45:I53">C45-H45</f>
        <v>1292.32</v>
      </c>
      <c r="J45" s="15"/>
    </row>
    <row r="46" spans="1:10" ht="15">
      <c r="A46" s="16" t="s">
        <v>4</v>
      </c>
      <c r="B46" t="s">
        <v>25</v>
      </c>
      <c r="C46" s="11">
        <v>1600</v>
      </c>
      <c r="D46" s="10">
        <f t="shared" si="5"/>
        <v>24</v>
      </c>
      <c r="E46" s="11">
        <f t="shared" si="6"/>
        <v>283.68</v>
      </c>
      <c r="F46" s="13"/>
      <c r="G46" s="11"/>
      <c r="H46" s="11">
        <f t="shared" si="7"/>
        <v>307.68</v>
      </c>
      <c r="I46" s="21">
        <f t="shared" si="8"/>
        <v>1292.32</v>
      </c>
      <c r="J46" s="15"/>
    </row>
    <row r="47" spans="1:10" ht="15">
      <c r="A47" s="16" t="s">
        <v>5</v>
      </c>
      <c r="B47" s="6" t="s">
        <v>26</v>
      </c>
      <c r="C47" s="11">
        <v>300</v>
      </c>
      <c r="D47" s="10">
        <f t="shared" si="5"/>
        <v>4.5</v>
      </c>
      <c r="E47" s="11">
        <f t="shared" si="6"/>
        <v>53.19</v>
      </c>
      <c r="F47" s="13"/>
      <c r="G47" s="11"/>
      <c r="H47" s="11">
        <f t="shared" si="7"/>
        <v>57.69</v>
      </c>
      <c r="I47" s="21">
        <f t="shared" si="8"/>
        <v>242.31</v>
      </c>
      <c r="J47" s="15"/>
    </row>
    <row r="48" spans="1:10" ht="15">
      <c r="A48" s="16" t="s">
        <v>18</v>
      </c>
      <c r="B48" s="6" t="s">
        <v>27</v>
      </c>
      <c r="C48" s="11">
        <v>600</v>
      </c>
      <c r="D48" s="10">
        <f t="shared" si="5"/>
        <v>9</v>
      </c>
      <c r="E48" s="11">
        <f t="shared" si="6"/>
        <v>106.38</v>
      </c>
      <c r="F48" s="13"/>
      <c r="G48" s="11"/>
      <c r="H48" s="11">
        <f t="shared" si="7"/>
        <v>115.38</v>
      </c>
      <c r="I48" s="21">
        <f t="shared" si="8"/>
        <v>484.62</v>
      </c>
      <c r="J48" s="15"/>
    </row>
    <row r="49" spans="1:10" ht="15">
      <c r="A49" s="16" t="s">
        <v>19</v>
      </c>
      <c r="B49" s="6" t="s">
        <v>28</v>
      </c>
      <c r="C49" s="11">
        <v>400</v>
      </c>
      <c r="D49" s="10">
        <f t="shared" si="5"/>
        <v>6</v>
      </c>
      <c r="E49" s="11">
        <f t="shared" si="6"/>
        <v>70.92</v>
      </c>
      <c r="F49" s="13"/>
      <c r="G49" s="11"/>
      <c r="H49" s="11">
        <f t="shared" si="7"/>
        <v>76.92</v>
      </c>
      <c r="I49" s="21">
        <f t="shared" si="8"/>
        <v>323.08</v>
      </c>
      <c r="J49" s="15"/>
    </row>
    <row r="50" spans="1:10" ht="15">
      <c r="A50" s="16" t="s">
        <v>20</v>
      </c>
      <c r="B50" s="6" t="s">
        <v>29</v>
      </c>
      <c r="C50" s="11">
        <v>400</v>
      </c>
      <c r="D50" s="10">
        <f t="shared" si="5"/>
        <v>6</v>
      </c>
      <c r="E50" s="11">
        <f t="shared" si="6"/>
        <v>70.92</v>
      </c>
      <c r="F50" s="13"/>
      <c r="G50" s="11"/>
      <c r="H50" s="11">
        <f t="shared" si="7"/>
        <v>76.92</v>
      </c>
      <c r="I50" s="21">
        <f t="shared" si="8"/>
        <v>323.08</v>
      </c>
      <c r="J50" s="15"/>
    </row>
    <row r="51" spans="1:10" ht="15">
      <c r="A51" s="16" t="s">
        <v>21</v>
      </c>
      <c r="B51" s="6" t="s">
        <v>30</v>
      </c>
      <c r="C51" s="11">
        <v>400</v>
      </c>
      <c r="D51" s="10">
        <f t="shared" si="5"/>
        <v>6</v>
      </c>
      <c r="E51" s="11">
        <f t="shared" si="6"/>
        <v>70.92</v>
      </c>
      <c r="F51" s="13"/>
      <c r="G51" s="11"/>
      <c r="H51" s="11">
        <f t="shared" si="7"/>
        <v>76.92</v>
      </c>
      <c r="I51" s="21">
        <f t="shared" si="8"/>
        <v>323.08</v>
      </c>
      <c r="J51" s="15"/>
    </row>
    <row r="52" spans="1:10" ht="15">
      <c r="A52" s="16" t="s">
        <v>22</v>
      </c>
      <c r="B52" s="6" t="s">
        <v>30</v>
      </c>
      <c r="C52" s="11">
        <v>400</v>
      </c>
      <c r="D52" s="10">
        <f t="shared" si="5"/>
        <v>6</v>
      </c>
      <c r="E52" s="11">
        <f t="shared" si="6"/>
        <v>70.92</v>
      </c>
      <c r="F52" s="13"/>
      <c r="G52" s="11"/>
      <c r="H52" s="11">
        <f t="shared" si="7"/>
        <v>76.92</v>
      </c>
      <c r="I52" s="21">
        <f t="shared" si="8"/>
        <v>323.08</v>
      </c>
      <c r="J52" s="15"/>
    </row>
    <row r="53" spans="1:10" ht="15">
      <c r="A53" s="16" t="s">
        <v>23</v>
      </c>
      <c r="B53" s="6" t="s">
        <v>31</v>
      </c>
      <c r="C53" s="11">
        <v>400</v>
      </c>
      <c r="D53" s="10">
        <f t="shared" si="5"/>
        <v>6</v>
      </c>
      <c r="E53" s="11">
        <f t="shared" si="6"/>
        <v>70.92</v>
      </c>
      <c r="F53" s="13"/>
      <c r="G53" s="11"/>
      <c r="H53" s="11">
        <f t="shared" si="7"/>
        <v>76.92</v>
      </c>
      <c r="I53" s="21">
        <f t="shared" si="8"/>
        <v>323.08</v>
      </c>
      <c r="J53" s="15"/>
    </row>
    <row r="54" spans="1:10" ht="15">
      <c r="A54" s="16"/>
      <c r="B54" s="6"/>
      <c r="C54" s="11"/>
      <c r="D54" s="10"/>
      <c r="E54" s="11"/>
      <c r="F54" s="13"/>
      <c r="G54" s="11"/>
      <c r="H54" s="11"/>
      <c r="I54" s="21"/>
      <c r="J54" s="15"/>
    </row>
    <row r="55" spans="1:10" ht="15">
      <c r="A55" s="16"/>
      <c r="B55" s="6"/>
      <c r="C55" s="11"/>
      <c r="D55" s="10"/>
      <c r="E55" s="11"/>
      <c r="F55" s="13"/>
      <c r="G55" s="11"/>
      <c r="H55" s="11"/>
      <c r="I55" s="21"/>
      <c r="J55" s="15"/>
    </row>
    <row r="56" spans="1:10" ht="15">
      <c r="A56" s="16"/>
      <c r="B56" s="18" t="s">
        <v>32</v>
      </c>
      <c r="C56" s="11">
        <f>SUM(C44:C55)</f>
        <v>7700</v>
      </c>
      <c r="D56" s="11">
        <f aca="true" t="shared" si="9" ref="D56:I56">SUM(D44:D55)</f>
        <v>115.5</v>
      </c>
      <c r="E56" s="11">
        <f t="shared" si="9"/>
        <v>1365.2100000000003</v>
      </c>
      <c r="F56" s="11">
        <f t="shared" si="9"/>
        <v>0</v>
      </c>
      <c r="G56" s="11">
        <f t="shared" si="9"/>
        <v>0</v>
      </c>
      <c r="H56" s="11">
        <f t="shared" si="9"/>
        <v>1480.7100000000005</v>
      </c>
      <c r="I56" s="21">
        <f t="shared" si="9"/>
        <v>6219.29</v>
      </c>
      <c r="J56" s="15"/>
    </row>
    <row r="58" ht="15">
      <c r="B58" t="s">
        <v>41</v>
      </c>
    </row>
    <row r="60" ht="15">
      <c r="B60" t="s">
        <v>42</v>
      </c>
    </row>
    <row r="65" ht="15">
      <c r="H65" s="22" t="s">
        <v>33</v>
      </c>
    </row>
    <row r="66" ht="15">
      <c r="G66" t="s">
        <v>34</v>
      </c>
    </row>
    <row r="67" ht="15">
      <c r="H67" t="s">
        <v>35</v>
      </c>
    </row>
    <row r="69" spans="5:6" ht="15">
      <c r="E69" s="22" t="s">
        <v>36</v>
      </c>
      <c r="F69" s="22"/>
    </row>
    <row r="70" ht="15">
      <c r="C70" t="s">
        <v>37</v>
      </c>
    </row>
    <row r="71" ht="15">
      <c r="C71" t="s">
        <v>83</v>
      </c>
    </row>
    <row r="72" spans="4:6" ht="15">
      <c r="D72" s="5"/>
      <c r="F72" s="5"/>
    </row>
    <row r="73" spans="1:10" ht="15">
      <c r="A73" s="1" t="s">
        <v>0</v>
      </c>
      <c r="B73" s="1" t="s">
        <v>6</v>
      </c>
      <c r="C73" s="8" t="s">
        <v>7</v>
      </c>
      <c r="D73" s="1" t="s">
        <v>39</v>
      </c>
      <c r="E73" s="1" t="s">
        <v>8</v>
      </c>
      <c r="F73" s="1" t="s">
        <v>10</v>
      </c>
      <c r="G73" s="1" t="s">
        <v>12</v>
      </c>
      <c r="H73" s="1" t="s">
        <v>13</v>
      </c>
      <c r="I73" s="19" t="s">
        <v>15</v>
      </c>
      <c r="J73" s="4" t="s">
        <v>17</v>
      </c>
    </row>
    <row r="74" spans="1:10" ht="15">
      <c r="A74" s="2" t="s">
        <v>1</v>
      </c>
      <c r="B74" s="2"/>
      <c r="C74" s="9"/>
      <c r="D74" s="3" t="s">
        <v>40</v>
      </c>
      <c r="E74" s="3" t="s">
        <v>9</v>
      </c>
      <c r="F74" s="3" t="s">
        <v>11</v>
      </c>
      <c r="G74" s="2" t="s">
        <v>11</v>
      </c>
      <c r="H74" s="2" t="s">
        <v>14</v>
      </c>
      <c r="I74" s="20" t="s">
        <v>16</v>
      </c>
      <c r="J74" s="2"/>
    </row>
    <row r="75" spans="1:10" ht="15">
      <c r="A75" s="16" t="s">
        <v>2</v>
      </c>
      <c r="B75" s="6" t="s">
        <v>81</v>
      </c>
      <c r="C75" s="11">
        <v>320</v>
      </c>
      <c r="D75" s="10">
        <f>C75/100*1.5</f>
        <v>4.800000000000001</v>
      </c>
      <c r="E75" s="11">
        <f>(C75-D75)*0.18</f>
        <v>56.736</v>
      </c>
      <c r="F75" s="13"/>
      <c r="G75" s="11"/>
      <c r="H75" s="11">
        <f>D75+E75+F75+G75</f>
        <v>61.536</v>
      </c>
      <c r="I75" s="21">
        <f>C75-H75</f>
        <v>258.464</v>
      </c>
      <c r="J75" s="15"/>
    </row>
    <row r="76" spans="1:10" ht="15">
      <c r="A76" s="17" t="s">
        <v>3</v>
      </c>
      <c r="B76" s="7" t="s">
        <v>82</v>
      </c>
      <c r="C76" s="11">
        <v>320</v>
      </c>
      <c r="D76" s="10">
        <f aca="true" t="shared" si="10" ref="D76:D82">C76/100*1.5</f>
        <v>4.800000000000001</v>
      </c>
      <c r="E76" s="11">
        <f aca="true" t="shared" si="11" ref="E76:E82">(C76-D76)*0.18</f>
        <v>56.736</v>
      </c>
      <c r="F76" s="14"/>
      <c r="G76" s="11"/>
      <c r="H76" s="11">
        <f aca="true" t="shared" si="12" ref="H76:H82">D76+E76+F76+G76</f>
        <v>61.536</v>
      </c>
      <c r="I76" s="21">
        <f aca="true" t="shared" si="13" ref="I76:I82">C76-H76</f>
        <v>258.464</v>
      </c>
      <c r="J76" s="15"/>
    </row>
    <row r="77" spans="1:10" ht="15">
      <c r="A77" s="16" t="s">
        <v>4</v>
      </c>
      <c r="B77" s="7" t="s">
        <v>82</v>
      </c>
      <c r="C77" s="11">
        <v>320</v>
      </c>
      <c r="D77" s="10">
        <f t="shared" si="10"/>
        <v>4.800000000000001</v>
      </c>
      <c r="E77" s="11">
        <f t="shared" si="11"/>
        <v>56.736</v>
      </c>
      <c r="F77" s="13"/>
      <c r="G77" s="11"/>
      <c r="H77" s="11">
        <f t="shared" si="12"/>
        <v>61.536</v>
      </c>
      <c r="I77" s="21">
        <f t="shared" si="13"/>
        <v>258.464</v>
      </c>
      <c r="J77" s="15"/>
    </row>
    <row r="78" spans="1:10" ht="15">
      <c r="A78" s="16" t="s">
        <v>5</v>
      </c>
      <c r="B78" s="7" t="s">
        <v>82</v>
      </c>
      <c r="C78" s="11">
        <v>320</v>
      </c>
      <c r="D78" s="10">
        <f t="shared" si="10"/>
        <v>4.800000000000001</v>
      </c>
      <c r="E78" s="11">
        <f t="shared" si="11"/>
        <v>56.736</v>
      </c>
      <c r="F78" s="13"/>
      <c r="G78" s="11"/>
      <c r="H78" s="11">
        <f t="shared" si="12"/>
        <v>61.536</v>
      </c>
      <c r="I78" s="21">
        <f t="shared" si="13"/>
        <v>258.464</v>
      </c>
      <c r="J78" s="15"/>
    </row>
    <row r="79" spans="1:10" ht="15">
      <c r="A79" s="16" t="s">
        <v>18</v>
      </c>
      <c r="B79" s="6" t="s">
        <v>81</v>
      </c>
      <c r="C79" s="11">
        <v>320</v>
      </c>
      <c r="D79" s="10">
        <f t="shared" si="10"/>
        <v>4.800000000000001</v>
      </c>
      <c r="E79" s="11">
        <f t="shared" si="11"/>
        <v>56.736</v>
      </c>
      <c r="F79" s="13"/>
      <c r="G79" s="11"/>
      <c r="H79" s="11">
        <f t="shared" si="12"/>
        <v>61.536</v>
      </c>
      <c r="I79" s="21">
        <f t="shared" si="13"/>
        <v>258.464</v>
      </c>
      <c r="J79" s="15"/>
    </row>
    <row r="80" spans="1:10" ht="15">
      <c r="A80" s="16" t="s">
        <v>19</v>
      </c>
      <c r="B80" s="7" t="s">
        <v>82</v>
      </c>
      <c r="C80" s="11">
        <v>320</v>
      </c>
      <c r="D80" s="10">
        <f t="shared" si="10"/>
        <v>4.800000000000001</v>
      </c>
      <c r="E80" s="11">
        <f t="shared" si="11"/>
        <v>56.736</v>
      </c>
      <c r="F80" s="13"/>
      <c r="G80" s="11"/>
      <c r="H80" s="11">
        <f t="shared" si="12"/>
        <v>61.536</v>
      </c>
      <c r="I80" s="21">
        <f t="shared" si="13"/>
        <v>258.464</v>
      </c>
      <c r="J80" s="15"/>
    </row>
    <row r="81" spans="1:10" ht="15">
      <c r="A81" s="16" t="s">
        <v>20</v>
      </c>
      <c r="B81" s="7" t="s">
        <v>82</v>
      </c>
      <c r="C81" s="11">
        <v>320</v>
      </c>
      <c r="D81" s="10">
        <f t="shared" si="10"/>
        <v>4.800000000000001</v>
      </c>
      <c r="E81" s="11">
        <f t="shared" si="11"/>
        <v>56.736</v>
      </c>
      <c r="F81" s="13"/>
      <c r="G81" s="11"/>
      <c r="H81" s="11">
        <f t="shared" si="12"/>
        <v>61.536</v>
      </c>
      <c r="I81" s="21">
        <f t="shared" si="13"/>
        <v>258.464</v>
      </c>
      <c r="J81" s="15"/>
    </row>
    <row r="82" spans="1:10" ht="15">
      <c r="A82" s="16" t="s">
        <v>21</v>
      </c>
      <c r="B82" s="7" t="s">
        <v>82</v>
      </c>
      <c r="C82" s="11">
        <v>320</v>
      </c>
      <c r="D82" s="10">
        <f t="shared" si="10"/>
        <v>4.800000000000001</v>
      </c>
      <c r="E82" s="11">
        <f t="shared" si="11"/>
        <v>56.736</v>
      </c>
      <c r="F82" s="13"/>
      <c r="G82" s="11"/>
      <c r="H82" s="11">
        <f t="shared" si="12"/>
        <v>61.536</v>
      </c>
      <c r="I82" s="21">
        <f t="shared" si="13"/>
        <v>258.464</v>
      </c>
      <c r="J82" s="15"/>
    </row>
    <row r="83" spans="1:10" ht="15">
      <c r="A83" s="16"/>
      <c r="B83" s="6"/>
      <c r="C83" s="11"/>
      <c r="D83" s="10"/>
      <c r="E83" s="11"/>
      <c r="F83" s="13"/>
      <c r="G83" s="11"/>
      <c r="H83" s="11"/>
      <c r="I83" s="21"/>
      <c r="J83" s="15"/>
    </row>
    <row r="84" spans="1:10" ht="15">
      <c r="A84" s="16"/>
      <c r="B84" s="6"/>
      <c r="C84" s="11"/>
      <c r="D84" s="10"/>
      <c r="E84" s="11"/>
      <c r="F84" s="13"/>
      <c r="G84" s="11"/>
      <c r="H84" s="11"/>
      <c r="I84" s="21"/>
      <c r="J84" s="15"/>
    </row>
    <row r="85" spans="1:10" ht="15">
      <c r="A85" s="16"/>
      <c r="B85" s="6"/>
      <c r="C85" s="11"/>
      <c r="D85" s="10"/>
      <c r="E85" s="11"/>
      <c r="F85" s="13"/>
      <c r="G85" s="11"/>
      <c r="H85" s="11"/>
      <c r="I85" s="21"/>
      <c r="J85" s="15"/>
    </row>
    <row r="86" spans="1:10" ht="15">
      <c r="A86" s="16"/>
      <c r="B86" s="6"/>
      <c r="C86" s="11"/>
      <c r="D86" s="10"/>
      <c r="E86" s="11"/>
      <c r="F86" s="13"/>
      <c r="G86" s="11"/>
      <c r="H86" s="11"/>
      <c r="I86" s="21"/>
      <c r="J86" s="15"/>
    </row>
    <row r="87" spans="1:10" ht="15">
      <c r="A87" s="16"/>
      <c r="B87" s="18" t="s">
        <v>32</v>
      </c>
      <c r="C87" s="11">
        <f>SUM(C75:C86)</f>
        <v>2560</v>
      </c>
      <c r="D87" s="11">
        <f aca="true" t="shared" si="14" ref="D87:I87">SUM(D75:D86)</f>
        <v>38.400000000000006</v>
      </c>
      <c r="E87" s="11">
        <f t="shared" si="14"/>
        <v>453.888</v>
      </c>
      <c r="F87" s="11">
        <f t="shared" si="14"/>
        <v>0</v>
      </c>
      <c r="G87" s="11">
        <f t="shared" si="14"/>
        <v>0</v>
      </c>
      <c r="H87" s="11">
        <f t="shared" si="14"/>
        <v>492.288</v>
      </c>
      <c r="I87" s="21">
        <f t="shared" si="14"/>
        <v>2067.712</v>
      </c>
      <c r="J87" s="15"/>
    </row>
    <row r="89" ht="15">
      <c r="B89" t="s">
        <v>41</v>
      </c>
    </row>
    <row r="91" ht="15">
      <c r="B91" t="s">
        <v>42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1"/>
  <sheetViews>
    <sheetView zoomScalePageLayoutView="0" workbookViewId="0" topLeftCell="A1">
      <selection activeCell="C10" sqref="C10:C19"/>
    </sheetView>
  </sheetViews>
  <sheetFormatPr defaultColWidth="9.140625" defaultRowHeight="15"/>
  <cols>
    <col min="1" max="1" width="4.7109375" style="0" customWidth="1"/>
    <col min="2" max="2" width="29.421875" style="0" customWidth="1"/>
    <col min="3" max="3" width="25.8515625" style="0" customWidth="1"/>
    <col min="4" max="10" width="6.7109375" style="0" customWidth="1"/>
    <col min="11" max="11" width="8.57421875" style="0" customWidth="1"/>
    <col min="12" max="12" width="13.28125" style="0" customWidth="1"/>
  </cols>
  <sheetData>
    <row r="2" spans="4:6" ht="15.75">
      <c r="D2" s="44" t="s">
        <v>50</v>
      </c>
      <c r="E2" s="45"/>
      <c r="F2" s="45"/>
    </row>
    <row r="3" spans="2:10" ht="15">
      <c r="B3" s="22"/>
      <c r="C3" s="22" t="s">
        <v>51</v>
      </c>
      <c r="D3" s="22"/>
      <c r="E3" s="22"/>
      <c r="F3" s="22"/>
      <c r="G3" s="22"/>
      <c r="H3" s="22"/>
      <c r="I3" s="22"/>
      <c r="J3" s="22"/>
    </row>
    <row r="4" spans="2:10" ht="15">
      <c r="B4" s="22"/>
      <c r="C4" s="22" t="s">
        <v>52</v>
      </c>
      <c r="D4" s="22"/>
      <c r="E4" s="22"/>
      <c r="F4" s="22"/>
      <c r="G4" s="22"/>
      <c r="H4" s="22"/>
      <c r="I4" s="22"/>
      <c r="J4" s="22"/>
    </row>
    <row r="5" spans="2:10" ht="15">
      <c r="B5" s="22"/>
      <c r="C5" s="22"/>
      <c r="D5" s="22"/>
      <c r="E5" s="22"/>
      <c r="F5" s="22"/>
      <c r="G5" s="22"/>
      <c r="H5" s="22"/>
      <c r="I5" s="22"/>
      <c r="J5" s="22"/>
    </row>
    <row r="6" spans="2:10" ht="15">
      <c r="B6" s="22"/>
      <c r="C6" s="22" t="s">
        <v>53</v>
      </c>
      <c r="D6" s="22"/>
      <c r="E6" s="22"/>
      <c r="F6" s="22"/>
      <c r="G6" s="22"/>
      <c r="H6" s="22" t="s">
        <v>54</v>
      </c>
      <c r="I6" s="22"/>
      <c r="J6" s="22"/>
    </row>
    <row r="7" ht="15.75" thickBot="1"/>
    <row r="8" spans="1:12" ht="15">
      <c r="A8" s="23" t="s">
        <v>0</v>
      </c>
      <c r="B8" s="25" t="s">
        <v>55</v>
      </c>
      <c r="C8" s="27" t="s">
        <v>45</v>
      </c>
      <c r="D8" s="28"/>
      <c r="E8" s="29" t="s">
        <v>46</v>
      </c>
      <c r="F8" s="29"/>
      <c r="G8" s="29"/>
      <c r="H8" s="29"/>
      <c r="I8" s="29"/>
      <c r="J8" s="30"/>
      <c r="K8" s="31" t="s">
        <v>47</v>
      </c>
      <c r="L8" s="27" t="s">
        <v>49</v>
      </c>
    </row>
    <row r="9" spans="1:12" ht="15.75" thickBot="1">
      <c r="A9" s="24" t="s">
        <v>43</v>
      </c>
      <c r="B9" s="26" t="s">
        <v>44</v>
      </c>
      <c r="C9" s="24"/>
      <c r="D9" s="32"/>
      <c r="E9" s="33"/>
      <c r="F9" s="33"/>
      <c r="G9" s="33"/>
      <c r="H9" s="33"/>
      <c r="I9" s="33"/>
      <c r="J9" s="34"/>
      <c r="K9" s="35" t="s">
        <v>48</v>
      </c>
      <c r="L9" s="24"/>
    </row>
    <row r="10" spans="1:12" ht="15">
      <c r="A10" s="27" t="s">
        <v>2</v>
      </c>
      <c r="B10" s="47" t="s">
        <v>59</v>
      </c>
      <c r="C10" s="50" t="s">
        <v>69</v>
      </c>
      <c r="D10" s="39"/>
      <c r="E10" s="36"/>
      <c r="F10" s="36"/>
      <c r="G10" s="36"/>
      <c r="H10" s="36"/>
      <c r="I10" s="36"/>
      <c r="J10" s="36"/>
      <c r="K10" s="40"/>
      <c r="L10" s="23"/>
    </row>
    <row r="11" spans="1:12" ht="15">
      <c r="A11" s="46" t="s">
        <v>3</v>
      </c>
      <c r="B11" s="48" t="s">
        <v>60</v>
      </c>
      <c r="C11" s="52" t="s">
        <v>70</v>
      </c>
      <c r="D11" s="41"/>
      <c r="E11" s="7"/>
      <c r="F11" s="7"/>
      <c r="G11" s="7"/>
      <c r="H11" s="7"/>
      <c r="I11" s="7"/>
      <c r="J11" s="7"/>
      <c r="K11" s="42"/>
      <c r="L11" s="37"/>
    </row>
    <row r="12" spans="1:12" ht="15">
      <c r="A12" s="46" t="s">
        <v>4</v>
      </c>
      <c r="B12" s="48" t="s">
        <v>61</v>
      </c>
      <c r="C12" s="52" t="s">
        <v>70</v>
      </c>
      <c r="D12" s="41"/>
      <c r="E12" s="7"/>
      <c r="F12" s="7"/>
      <c r="G12" s="7"/>
      <c r="H12" s="7"/>
      <c r="I12" s="7"/>
      <c r="J12" s="7"/>
      <c r="K12" s="42"/>
      <c r="L12" s="37"/>
    </row>
    <row r="13" spans="1:12" ht="15">
      <c r="A13" s="46" t="s">
        <v>5</v>
      </c>
      <c r="B13" s="48" t="s">
        <v>62</v>
      </c>
      <c r="C13" s="52" t="s">
        <v>71</v>
      </c>
      <c r="D13" s="41"/>
      <c r="E13" s="7"/>
      <c r="F13" s="7"/>
      <c r="G13" s="7"/>
      <c r="H13" s="7"/>
      <c r="I13" s="7"/>
      <c r="J13" s="7"/>
      <c r="K13" s="42"/>
      <c r="L13" s="37"/>
    </row>
    <row r="14" spans="1:12" ht="15">
      <c r="A14" s="46" t="s">
        <v>18</v>
      </c>
      <c r="B14" s="48" t="s">
        <v>63</v>
      </c>
      <c r="C14" s="52" t="s">
        <v>72</v>
      </c>
      <c r="D14" s="41"/>
      <c r="E14" s="7"/>
      <c r="F14" s="7"/>
      <c r="G14" s="7"/>
      <c r="H14" s="7"/>
      <c r="I14" s="7"/>
      <c r="J14" s="7"/>
      <c r="K14" s="42"/>
      <c r="L14" s="37"/>
    </row>
    <row r="15" spans="1:12" ht="15">
      <c r="A15" s="46" t="s">
        <v>19</v>
      </c>
      <c r="B15" s="48" t="s">
        <v>64</v>
      </c>
      <c r="C15" s="52" t="s">
        <v>30</v>
      </c>
      <c r="D15" s="41"/>
      <c r="E15" s="7"/>
      <c r="F15" s="7"/>
      <c r="G15" s="7"/>
      <c r="H15" s="7"/>
      <c r="I15" s="7"/>
      <c r="J15" s="7"/>
      <c r="K15" s="42"/>
      <c r="L15" s="37"/>
    </row>
    <row r="16" spans="1:12" ht="15">
      <c r="A16" s="46" t="s">
        <v>20</v>
      </c>
      <c r="B16" s="48" t="s">
        <v>65</v>
      </c>
      <c r="C16" s="52" t="s">
        <v>30</v>
      </c>
      <c r="D16" s="41"/>
      <c r="E16" s="7"/>
      <c r="F16" s="7"/>
      <c r="G16" s="7"/>
      <c r="H16" s="7"/>
      <c r="I16" s="7"/>
      <c r="J16" s="7"/>
      <c r="K16" s="42"/>
      <c r="L16" s="37"/>
    </row>
    <row r="17" spans="1:12" ht="15">
      <c r="A17" s="46" t="s">
        <v>21</v>
      </c>
      <c r="B17" s="48" t="s">
        <v>66</v>
      </c>
      <c r="C17" s="52" t="s">
        <v>28</v>
      </c>
      <c r="D17" s="41"/>
      <c r="E17" s="7"/>
      <c r="F17" s="7"/>
      <c r="G17" s="7"/>
      <c r="H17" s="7"/>
      <c r="I17" s="7"/>
      <c r="J17" s="7"/>
      <c r="K17" s="42"/>
      <c r="L17" s="37"/>
    </row>
    <row r="18" spans="1:12" ht="15">
      <c r="A18" s="46" t="s">
        <v>22</v>
      </c>
      <c r="B18" s="48" t="s">
        <v>67</v>
      </c>
      <c r="C18" s="52" t="s">
        <v>29</v>
      </c>
      <c r="D18" s="41"/>
      <c r="E18" s="7"/>
      <c r="F18" s="7"/>
      <c r="G18" s="7"/>
      <c r="H18" s="7"/>
      <c r="I18" s="7"/>
      <c r="J18" s="7"/>
      <c r="K18" s="42"/>
      <c r="L18" s="37"/>
    </row>
    <row r="19" spans="1:12" ht="15">
      <c r="A19" s="46" t="s">
        <v>23</v>
      </c>
      <c r="B19" s="48" t="s">
        <v>68</v>
      </c>
      <c r="C19" s="52" t="s">
        <v>31</v>
      </c>
      <c r="D19" s="41"/>
      <c r="E19" s="7"/>
      <c r="F19" s="7"/>
      <c r="G19" s="7"/>
      <c r="H19" s="7"/>
      <c r="I19" s="7"/>
      <c r="J19" s="7"/>
      <c r="K19" s="42"/>
      <c r="L19" s="37"/>
    </row>
    <row r="20" spans="1:12" ht="15">
      <c r="A20" s="37"/>
      <c r="B20" s="37"/>
      <c r="C20" s="37"/>
      <c r="D20" s="41"/>
      <c r="E20" s="7"/>
      <c r="F20" s="7"/>
      <c r="G20" s="7"/>
      <c r="H20" s="7"/>
      <c r="I20" s="7"/>
      <c r="J20" s="7"/>
      <c r="K20" s="42"/>
      <c r="L20" s="37"/>
    </row>
    <row r="21" spans="1:12" ht="15">
      <c r="A21" s="37"/>
      <c r="B21" s="37"/>
      <c r="C21" s="37"/>
      <c r="D21" s="41"/>
      <c r="E21" s="7"/>
      <c r="F21" s="7"/>
      <c r="G21" s="7"/>
      <c r="H21" s="7"/>
      <c r="I21" s="7"/>
      <c r="J21" s="7"/>
      <c r="K21" s="42"/>
      <c r="L21" s="37"/>
    </row>
    <row r="22" spans="1:12" ht="15">
      <c r="A22" s="37"/>
      <c r="B22" s="37"/>
      <c r="C22" s="37"/>
      <c r="D22" s="41"/>
      <c r="E22" s="7"/>
      <c r="F22" s="7"/>
      <c r="G22" s="7"/>
      <c r="H22" s="7"/>
      <c r="I22" s="7"/>
      <c r="J22" s="7"/>
      <c r="K22" s="42"/>
      <c r="L22" s="37"/>
    </row>
    <row r="23" spans="1:12" ht="15">
      <c r="A23" s="37"/>
      <c r="B23" s="37"/>
      <c r="C23" s="37"/>
      <c r="D23" s="41"/>
      <c r="E23" s="7"/>
      <c r="F23" s="7"/>
      <c r="G23" s="7"/>
      <c r="H23" s="7"/>
      <c r="I23" s="7"/>
      <c r="J23" s="7"/>
      <c r="K23" s="42"/>
      <c r="L23" s="37"/>
    </row>
    <row r="24" spans="1:12" ht="15.75" thickBot="1">
      <c r="A24" s="38"/>
      <c r="B24" s="38"/>
      <c r="C24" s="38"/>
      <c r="D24" s="32"/>
      <c r="E24" s="33"/>
      <c r="F24" s="33"/>
      <c r="G24" s="33"/>
      <c r="H24" s="33"/>
      <c r="I24" s="33"/>
      <c r="J24" s="33"/>
      <c r="K24" s="43"/>
      <c r="L24" s="38"/>
    </row>
    <row r="27" spans="3:9" ht="15">
      <c r="C27" s="22" t="s">
        <v>56</v>
      </c>
      <c r="D27" s="22"/>
      <c r="E27" s="22"/>
      <c r="F27" s="22"/>
      <c r="G27" s="22"/>
      <c r="H27" s="22"/>
      <c r="I27" s="22"/>
    </row>
    <row r="28" spans="3:9" ht="15">
      <c r="C28" s="22" t="s">
        <v>57</v>
      </c>
      <c r="D28" s="22"/>
      <c r="E28" s="22"/>
      <c r="F28" s="22"/>
      <c r="G28" s="22"/>
      <c r="H28" s="22" t="s">
        <v>58</v>
      </c>
      <c r="I28" s="22"/>
    </row>
    <row r="35" spans="4:6" ht="15.75">
      <c r="D35" s="44" t="s">
        <v>50</v>
      </c>
      <c r="E35" s="45"/>
      <c r="F35" s="45"/>
    </row>
    <row r="36" spans="2:10" ht="15">
      <c r="B36" s="22"/>
      <c r="C36" s="22" t="s">
        <v>51</v>
      </c>
      <c r="D36" s="22"/>
      <c r="E36" s="22"/>
      <c r="F36" s="22"/>
      <c r="G36" s="22"/>
      <c r="H36" s="22"/>
      <c r="I36" s="22"/>
      <c r="J36" s="22"/>
    </row>
    <row r="37" spans="2:10" ht="15">
      <c r="B37" s="22"/>
      <c r="C37" s="22" t="s">
        <v>52</v>
      </c>
      <c r="D37" s="22"/>
      <c r="E37" s="22"/>
      <c r="F37" s="22"/>
      <c r="G37" s="22"/>
      <c r="H37" s="22"/>
      <c r="I37" s="22"/>
      <c r="J37" s="22"/>
    </row>
    <row r="38" spans="2:10" ht="15">
      <c r="B38" s="22"/>
      <c r="C38" s="22"/>
      <c r="D38" s="22"/>
      <c r="E38" s="22"/>
      <c r="F38" s="22"/>
      <c r="G38" s="22"/>
      <c r="H38" s="22"/>
      <c r="I38" s="22"/>
      <c r="J38" s="22"/>
    </row>
    <row r="39" spans="2:10" ht="15">
      <c r="B39" s="22"/>
      <c r="C39" s="22" t="s">
        <v>53</v>
      </c>
      <c r="D39" s="22"/>
      <c r="E39" s="22"/>
      <c r="F39" s="22"/>
      <c r="G39" s="22"/>
      <c r="H39" s="22" t="s">
        <v>54</v>
      </c>
      <c r="I39" s="22"/>
      <c r="J39" s="22"/>
    </row>
    <row r="40" ht="15.75" thickBot="1"/>
    <row r="41" spans="1:12" ht="15">
      <c r="A41" s="23" t="s">
        <v>0</v>
      </c>
      <c r="B41" s="25" t="s">
        <v>55</v>
      </c>
      <c r="C41" s="27" t="s">
        <v>45</v>
      </c>
      <c r="D41" s="28"/>
      <c r="E41" s="29" t="s">
        <v>46</v>
      </c>
      <c r="F41" s="29"/>
      <c r="G41" s="29"/>
      <c r="H41" s="29"/>
      <c r="I41" s="29"/>
      <c r="J41" s="30"/>
      <c r="K41" s="31" t="s">
        <v>47</v>
      </c>
      <c r="L41" s="27" t="s">
        <v>49</v>
      </c>
    </row>
    <row r="42" spans="1:12" ht="15.75" thickBot="1">
      <c r="A42" s="24" t="s">
        <v>43</v>
      </c>
      <c r="B42" s="26" t="s">
        <v>44</v>
      </c>
      <c r="C42" s="24"/>
      <c r="D42" s="32"/>
      <c r="E42" s="33"/>
      <c r="F42" s="33"/>
      <c r="G42" s="33"/>
      <c r="H42" s="33"/>
      <c r="I42" s="33"/>
      <c r="J42" s="34"/>
      <c r="K42" s="35" t="s">
        <v>48</v>
      </c>
      <c r="L42" s="24"/>
    </row>
    <row r="43" spans="1:12" ht="15">
      <c r="A43" s="27" t="s">
        <v>2</v>
      </c>
      <c r="B43" s="47" t="s">
        <v>73</v>
      </c>
      <c r="C43" s="50" t="s">
        <v>81</v>
      </c>
      <c r="D43" s="39"/>
      <c r="E43" s="36"/>
      <c r="F43" s="36"/>
      <c r="G43" s="36"/>
      <c r="H43" s="36"/>
      <c r="I43" s="36"/>
      <c r="J43" s="36"/>
      <c r="K43" s="40"/>
      <c r="L43" s="23"/>
    </row>
    <row r="44" spans="1:12" ht="15">
      <c r="A44" s="46" t="s">
        <v>3</v>
      </c>
      <c r="B44" s="48" t="s">
        <v>74</v>
      </c>
      <c r="C44" s="52" t="s">
        <v>82</v>
      </c>
      <c r="D44" s="41"/>
      <c r="E44" s="7"/>
      <c r="F44" s="7"/>
      <c r="G44" s="7"/>
      <c r="H44" s="7"/>
      <c r="I44" s="7"/>
      <c r="J44" s="7"/>
      <c r="K44" s="42"/>
      <c r="L44" s="37"/>
    </row>
    <row r="45" spans="1:12" ht="15">
      <c r="A45" s="46" t="s">
        <v>4</v>
      </c>
      <c r="B45" s="48" t="s">
        <v>75</v>
      </c>
      <c r="C45" s="52" t="s">
        <v>82</v>
      </c>
      <c r="D45" s="41"/>
      <c r="E45" s="7"/>
      <c r="F45" s="7"/>
      <c r="G45" s="7"/>
      <c r="H45" s="7"/>
      <c r="I45" s="7"/>
      <c r="J45" s="7"/>
      <c r="K45" s="42"/>
      <c r="L45" s="37"/>
    </row>
    <row r="46" spans="1:12" ht="15.75" thickBot="1">
      <c r="A46" s="46" t="s">
        <v>5</v>
      </c>
      <c r="B46" s="48" t="s">
        <v>76</v>
      </c>
      <c r="C46" s="52" t="s">
        <v>82</v>
      </c>
      <c r="D46" s="41"/>
      <c r="E46" s="7"/>
      <c r="F46" s="7"/>
      <c r="G46" s="7"/>
      <c r="H46" s="7"/>
      <c r="I46" s="7"/>
      <c r="J46" s="7"/>
      <c r="K46" s="42"/>
      <c r="L46" s="37"/>
    </row>
    <row r="47" spans="1:12" ht="15">
      <c r="A47" s="46" t="s">
        <v>18</v>
      </c>
      <c r="B47" s="48" t="s">
        <v>77</v>
      </c>
      <c r="C47" s="50" t="s">
        <v>81</v>
      </c>
      <c r="D47" s="41"/>
      <c r="E47" s="7"/>
      <c r="F47" s="7"/>
      <c r="G47" s="7"/>
      <c r="H47" s="7"/>
      <c r="I47" s="7"/>
      <c r="J47" s="7"/>
      <c r="K47" s="42"/>
      <c r="L47" s="37"/>
    </row>
    <row r="48" spans="1:12" ht="15">
      <c r="A48" s="46" t="s">
        <v>19</v>
      </c>
      <c r="B48" s="48" t="s">
        <v>78</v>
      </c>
      <c r="C48" s="52" t="s">
        <v>82</v>
      </c>
      <c r="D48" s="41"/>
      <c r="E48" s="7"/>
      <c r="F48" s="7"/>
      <c r="G48" s="7"/>
      <c r="H48" s="7"/>
      <c r="I48" s="7"/>
      <c r="J48" s="7"/>
      <c r="K48" s="42"/>
      <c r="L48" s="37"/>
    </row>
    <row r="49" spans="1:12" ht="15">
      <c r="A49" s="46" t="s">
        <v>20</v>
      </c>
      <c r="B49" s="48" t="s">
        <v>79</v>
      </c>
      <c r="C49" s="52" t="s">
        <v>82</v>
      </c>
      <c r="D49" s="41"/>
      <c r="E49" s="7"/>
      <c r="F49" s="7"/>
      <c r="G49" s="7"/>
      <c r="H49" s="7"/>
      <c r="I49" s="7"/>
      <c r="J49" s="7"/>
      <c r="K49" s="42"/>
      <c r="L49" s="37"/>
    </row>
    <row r="50" spans="1:12" ht="15">
      <c r="A50" s="46" t="s">
        <v>21</v>
      </c>
      <c r="B50" s="48" t="s">
        <v>80</v>
      </c>
      <c r="C50" s="52" t="s">
        <v>82</v>
      </c>
      <c r="D50" s="41"/>
      <c r="E50" s="7"/>
      <c r="F50" s="7"/>
      <c r="G50" s="7"/>
      <c r="H50" s="7"/>
      <c r="I50" s="7"/>
      <c r="J50" s="7"/>
      <c r="K50" s="42"/>
      <c r="L50" s="37"/>
    </row>
    <row r="51" spans="1:12" ht="15">
      <c r="A51" s="46"/>
      <c r="B51" s="37"/>
      <c r="C51" s="37"/>
      <c r="D51" s="41"/>
      <c r="E51" s="7"/>
      <c r="F51" s="7"/>
      <c r="G51" s="7"/>
      <c r="H51" s="7"/>
      <c r="I51" s="7"/>
      <c r="J51" s="7"/>
      <c r="K51" s="42"/>
      <c r="L51" s="37"/>
    </row>
    <row r="52" spans="1:12" ht="15">
      <c r="A52" s="46"/>
      <c r="B52" s="37"/>
      <c r="C52" s="37"/>
      <c r="D52" s="41"/>
      <c r="E52" s="7"/>
      <c r="F52" s="7"/>
      <c r="G52" s="7"/>
      <c r="H52" s="7"/>
      <c r="I52" s="7"/>
      <c r="J52" s="7"/>
      <c r="K52" s="42"/>
      <c r="L52" s="37"/>
    </row>
    <row r="53" spans="1:12" ht="15">
      <c r="A53" s="37"/>
      <c r="B53" s="37"/>
      <c r="C53" s="37"/>
      <c r="D53" s="41"/>
      <c r="E53" s="7"/>
      <c r="F53" s="7"/>
      <c r="G53" s="7"/>
      <c r="H53" s="7"/>
      <c r="I53" s="7"/>
      <c r="J53" s="7"/>
      <c r="K53" s="42"/>
      <c r="L53" s="37"/>
    </row>
    <row r="54" spans="1:12" ht="15">
      <c r="A54" s="37"/>
      <c r="B54" s="37"/>
      <c r="C54" s="37"/>
      <c r="D54" s="41"/>
      <c r="E54" s="7"/>
      <c r="F54" s="7"/>
      <c r="G54" s="7"/>
      <c r="H54" s="7"/>
      <c r="I54" s="7"/>
      <c r="J54" s="7"/>
      <c r="K54" s="42"/>
      <c r="L54" s="37"/>
    </row>
    <row r="55" spans="1:12" ht="15">
      <c r="A55" s="37"/>
      <c r="B55" s="37"/>
      <c r="C55" s="37"/>
      <c r="D55" s="41"/>
      <c r="E55" s="7"/>
      <c r="F55" s="7"/>
      <c r="G55" s="7"/>
      <c r="H55" s="7"/>
      <c r="I55" s="7"/>
      <c r="J55" s="7"/>
      <c r="K55" s="42"/>
      <c r="L55" s="37"/>
    </row>
    <row r="56" spans="1:12" ht="15">
      <c r="A56" s="37"/>
      <c r="B56" s="37"/>
      <c r="C56" s="37"/>
      <c r="D56" s="41"/>
      <c r="E56" s="7"/>
      <c r="F56" s="7"/>
      <c r="G56" s="7"/>
      <c r="H56" s="7"/>
      <c r="I56" s="7"/>
      <c r="J56" s="7"/>
      <c r="K56" s="42"/>
      <c r="L56" s="37"/>
    </row>
    <row r="57" spans="1:12" ht="15.75" thickBot="1">
      <c r="A57" s="38"/>
      <c r="B57" s="38"/>
      <c r="C57" s="38"/>
      <c r="D57" s="32"/>
      <c r="E57" s="33"/>
      <c r="F57" s="33"/>
      <c r="G57" s="33"/>
      <c r="H57" s="33"/>
      <c r="I57" s="33"/>
      <c r="J57" s="33"/>
      <c r="K57" s="43"/>
      <c r="L57" s="38"/>
    </row>
    <row r="60" spans="3:9" ht="15">
      <c r="C60" s="22" t="s">
        <v>56</v>
      </c>
      <c r="D60" s="22"/>
      <c r="E60" s="22"/>
      <c r="F60" s="22"/>
      <c r="G60" s="22"/>
      <c r="H60" s="22"/>
      <c r="I60" s="22"/>
    </row>
    <row r="61" spans="3:9" ht="15">
      <c r="C61" s="22" t="s">
        <v>57</v>
      </c>
      <c r="D61" s="22"/>
      <c r="E61" s="22"/>
      <c r="F61" s="22"/>
      <c r="G61" s="22"/>
      <c r="H61" s="22" t="s">
        <v>58</v>
      </c>
      <c r="I61" s="2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22">
      <selection activeCell="B32" sqref="B32:B69"/>
    </sheetView>
  </sheetViews>
  <sheetFormatPr defaultColWidth="9.140625" defaultRowHeight="15"/>
  <cols>
    <col min="1" max="1" width="10.00390625" style="0" customWidth="1"/>
    <col min="2" max="2" width="23.421875" style="0" customWidth="1"/>
    <col min="3" max="3" width="14.421875" style="0" customWidth="1"/>
    <col min="4" max="4" width="23.28125" style="0" customWidth="1"/>
    <col min="5" max="5" width="34.421875" style="0" customWidth="1"/>
    <col min="6" max="6" width="22.28125" style="0" customWidth="1"/>
  </cols>
  <sheetData>
    <row r="1" ht="15">
      <c r="B1" s="56" t="s">
        <v>91</v>
      </c>
    </row>
    <row r="2" ht="15.75" thickBot="1">
      <c r="B2" s="57" t="s">
        <v>88</v>
      </c>
    </row>
    <row r="3" spans="1:6" ht="15">
      <c r="A3" s="23" t="s">
        <v>92</v>
      </c>
      <c r="B3" s="51" t="s">
        <v>94</v>
      </c>
      <c r="C3" s="27" t="s">
        <v>95</v>
      </c>
      <c r="D3" s="27" t="s">
        <v>97</v>
      </c>
      <c r="E3" s="60" t="s">
        <v>99</v>
      </c>
      <c r="F3" s="27" t="s">
        <v>101</v>
      </c>
    </row>
    <row r="4" spans="1:6" ht="15.75" thickBot="1">
      <c r="A4" s="24" t="s">
        <v>93</v>
      </c>
      <c r="B4" s="59"/>
      <c r="C4" s="59" t="s">
        <v>96</v>
      </c>
      <c r="D4" s="59" t="s">
        <v>98</v>
      </c>
      <c r="E4" s="62" t="s">
        <v>100</v>
      </c>
      <c r="F4" s="59" t="s">
        <v>102</v>
      </c>
    </row>
    <row r="5" spans="1:6" ht="15">
      <c r="A5" s="61">
        <v>43346</v>
      </c>
      <c r="B5" s="55">
        <v>908</v>
      </c>
      <c r="C5" s="17">
        <v>30192</v>
      </c>
      <c r="D5" s="17" t="s">
        <v>123</v>
      </c>
      <c r="E5" s="1" t="s">
        <v>103</v>
      </c>
      <c r="F5" s="17"/>
    </row>
    <row r="6" spans="1:6" ht="15">
      <c r="A6" s="61"/>
      <c r="B6" s="55"/>
      <c r="C6" s="17"/>
      <c r="D6" s="17" t="s">
        <v>124</v>
      </c>
      <c r="E6" s="17" t="s">
        <v>104</v>
      </c>
      <c r="F6" s="17"/>
    </row>
    <row r="7" spans="1:6" ht="15">
      <c r="A7" s="9"/>
      <c r="B7" s="2"/>
      <c r="C7" s="9"/>
      <c r="D7" s="2"/>
      <c r="E7" s="2">
        <v>2070772</v>
      </c>
      <c r="F7" s="2"/>
    </row>
    <row r="8" spans="1:6" ht="15">
      <c r="A8" s="61">
        <v>43189</v>
      </c>
      <c r="B8" s="55" t="s">
        <v>105</v>
      </c>
      <c r="C8" s="17">
        <v>1200</v>
      </c>
      <c r="D8" s="4" t="s">
        <v>162</v>
      </c>
      <c r="E8" s="4" t="s">
        <v>106</v>
      </c>
      <c r="F8" s="17"/>
    </row>
    <row r="9" spans="1:6" ht="15">
      <c r="A9" s="9"/>
      <c r="B9" s="2"/>
      <c r="C9" s="9"/>
      <c r="D9" s="2" t="s">
        <v>163</v>
      </c>
      <c r="E9" s="2">
        <v>39400911</v>
      </c>
      <c r="F9" s="2"/>
    </row>
    <row r="10" spans="1:6" ht="15">
      <c r="A10" s="61">
        <v>43402</v>
      </c>
      <c r="B10" s="55" t="s">
        <v>107</v>
      </c>
      <c r="C10" s="17">
        <v>2205.96</v>
      </c>
      <c r="D10" s="17" t="s">
        <v>125</v>
      </c>
      <c r="E10" s="17" t="s">
        <v>108</v>
      </c>
      <c r="F10" s="17"/>
    </row>
    <row r="11" spans="1:6" ht="15">
      <c r="A11" s="9"/>
      <c r="B11" s="2"/>
      <c r="C11" s="9"/>
      <c r="D11" s="2" t="s">
        <v>126</v>
      </c>
      <c r="E11" s="2">
        <v>32490244</v>
      </c>
      <c r="F11" s="2"/>
    </row>
    <row r="12" spans="1:7" ht="15">
      <c r="A12" s="61">
        <v>43383</v>
      </c>
      <c r="B12" s="55" t="s">
        <v>127</v>
      </c>
      <c r="C12" s="17">
        <v>165</v>
      </c>
      <c r="D12" s="17" t="s">
        <v>128</v>
      </c>
      <c r="E12" s="17" t="s">
        <v>109</v>
      </c>
      <c r="F12" s="17"/>
      <c r="G12" s="55"/>
    </row>
    <row r="13" spans="1:6" ht="15">
      <c r="A13" s="9"/>
      <c r="B13" s="2"/>
      <c r="C13" s="9"/>
      <c r="D13" s="2" t="s">
        <v>129</v>
      </c>
      <c r="E13" s="2">
        <v>3109417671</v>
      </c>
      <c r="F13" s="2"/>
    </row>
    <row r="14" spans="1:7" ht="15">
      <c r="A14" s="61">
        <v>43332</v>
      </c>
      <c r="B14" s="55" t="s">
        <v>110</v>
      </c>
      <c r="C14" s="17">
        <v>1700</v>
      </c>
      <c r="D14" s="17" t="s">
        <v>128</v>
      </c>
      <c r="E14" s="17" t="s">
        <v>109</v>
      </c>
      <c r="F14" s="17"/>
      <c r="G14" s="55"/>
    </row>
    <row r="15" spans="1:6" ht="15">
      <c r="A15" s="9"/>
      <c r="B15" s="2"/>
      <c r="C15" s="9"/>
      <c r="D15" s="2" t="s">
        <v>129</v>
      </c>
      <c r="E15" s="2">
        <v>3109417671</v>
      </c>
      <c r="F15" s="2"/>
    </row>
    <row r="16" spans="1:6" ht="15">
      <c r="A16" s="61">
        <v>43306</v>
      </c>
      <c r="B16" s="55">
        <v>10</v>
      </c>
      <c r="C16" s="17">
        <v>6500</v>
      </c>
      <c r="D16" s="17" t="s">
        <v>130</v>
      </c>
      <c r="E16" s="17" t="s">
        <v>132</v>
      </c>
      <c r="F16" s="17"/>
    </row>
    <row r="17" spans="1:6" ht="15">
      <c r="A17" s="9"/>
      <c r="B17" s="2"/>
      <c r="C17" s="9"/>
      <c r="D17" s="2" t="s">
        <v>131</v>
      </c>
      <c r="E17" s="2" t="s">
        <v>133</v>
      </c>
      <c r="F17" s="2"/>
    </row>
    <row r="18" spans="1:6" ht="15">
      <c r="A18" s="61">
        <v>43132</v>
      </c>
      <c r="B18" s="55">
        <v>23</v>
      </c>
      <c r="C18" s="17">
        <v>38760</v>
      </c>
      <c r="D18" s="17" t="s">
        <v>123</v>
      </c>
      <c r="E18" s="1" t="s">
        <v>103</v>
      </c>
      <c r="F18" s="1"/>
    </row>
    <row r="19" spans="1:6" ht="15">
      <c r="A19" s="61"/>
      <c r="B19" s="55"/>
      <c r="C19" s="17"/>
      <c r="D19" s="17" t="s">
        <v>124</v>
      </c>
      <c r="E19" s="17" t="s">
        <v>104</v>
      </c>
      <c r="F19" s="17"/>
    </row>
    <row r="20" spans="1:6" ht="15">
      <c r="A20" s="9"/>
      <c r="B20" s="2"/>
      <c r="C20" s="9"/>
      <c r="D20" s="2"/>
      <c r="E20" s="2">
        <v>2070772</v>
      </c>
      <c r="F20" s="2"/>
    </row>
    <row r="21" spans="1:6" ht="15">
      <c r="A21" s="61">
        <v>43252</v>
      </c>
      <c r="B21" s="55">
        <v>30</v>
      </c>
      <c r="C21" s="17">
        <v>18720</v>
      </c>
      <c r="D21" s="17" t="s">
        <v>123</v>
      </c>
      <c r="E21" s="1" t="s">
        <v>103</v>
      </c>
      <c r="F21" s="1"/>
    </row>
    <row r="22" spans="1:6" ht="15">
      <c r="A22" s="61"/>
      <c r="B22" s="55"/>
      <c r="C22" s="17"/>
      <c r="D22" s="17" t="s">
        <v>124</v>
      </c>
      <c r="E22" s="17" t="s">
        <v>104</v>
      </c>
      <c r="F22" s="17"/>
    </row>
    <row r="23" spans="1:6" ht="15">
      <c r="A23" s="9"/>
      <c r="B23" s="2"/>
      <c r="C23" s="9"/>
      <c r="D23" s="2"/>
      <c r="E23" s="2">
        <v>2070772</v>
      </c>
      <c r="F23" s="2"/>
    </row>
    <row r="24" spans="1:6" ht="15">
      <c r="A24" s="61">
        <v>43320</v>
      </c>
      <c r="B24" s="55">
        <v>11309000092</v>
      </c>
      <c r="C24" s="64">
        <v>0.0015</v>
      </c>
      <c r="D24" s="17" t="s">
        <v>121</v>
      </c>
      <c r="E24" s="17" t="s">
        <v>111</v>
      </c>
      <c r="F24" s="17"/>
    </row>
    <row r="25" spans="1:6" ht="15">
      <c r="A25" s="9"/>
      <c r="B25" s="2"/>
      <c r="C25" s="9"/>
      <c r="D25" s="2" t="s">
        <v>122</v>
      </c>
      <c r="E25" s="2">
        <v>14360570</v>
      </c>
      <c r="F25" s="2"/>
    </row>
    <row r="26" spans="1:6" ht="15">
      <c r="A26" s="63"/>
      <c r="B26" s="58"/>
      <c r="C26" s="63"/>
      <c r="D26" s="58"/>
      <c r="E26" s="58"/>
      <c r="F26" s="58"/>
    </row>
    <row r="27" spans="1:4" ht="15">
      <c r="A27" s="53"/>
      <c r="B27" s="53"/>
      <c r="C27" s="53"/>
      <c r="D27" s="53"/>
    </row>
    <row r="28" spans="1:4" ht="15">
      <c r="A28" s="53"/>
      <c r="B28" s="57" t="s">
        <v>87</v>
      </c>
      <c r="C28" s="53"/>
      <c r="D28" s="53"/>
    </row>
    <row r="29" spans="1:4" ht="15">
      <c r="A29" s="53"/>
      <c r="B29" s="57"/>
      <c r="C29" s="53"/>
      <c r="D29" s="53"/>
    </row>
    <row r="30" spans="1:4" ht="15">
      <c r="A30" s="53"/>
      <c r="B30" s="57"/>
      <c r="C30" s="53"/>
      <c r="D30" s="53"/>
    </row>
    <row r="31" spans="1:4" ht="15">
      <c r="A31" s="53"/>
      <c r="B31" s="53"/>
      <c r="C31" s="53"/>
      <c r="D31" s="53"/>
    </row>
    <row r="32" spans="1:6" ht="15">
      <c r="A32" s="68">
        <v>42790</v>
      </c>
      <c r="B32" s="4" t="s">
        <v>156</v>
      </c>
      <c r="C32" s="65">
        <v>2918.46</v>
      </c>
      <c r="D32" s="1" t="s">
        <v>157</v>
      </c>
      <c r="E32" s="1" t="s">
        <v>112</v>
      </c>
      <c r="F32" s="1"/>
    </row>
    <row r="33" spans="1:6" ht="15">
      <c r="A33" s="67"/>
      <c r="B33" s="2"/>
      <c r="C33" s="9"/>
      <c r="D33" s="2" t="s">
        <v>126</v>
      </c>
      <c r="E33" s="2">
        <v>2508802249</v>
      </c>
      <c r="F33" s="2"/>
    </row>
    <row r="34" spans="1:6" ht="15">
      <c r="A34" s="68">
        <v>42758</v>
      </c>
      <c r="B34" s="4">
        <v>14</v>
      </c>
      <c r="C34" s="1">
        <v>22680</v>
      </c>
      <c r="D34" s="1" t="s">
        <v>123</v>
      </c>
      <c r="E34" s="1" t="s">
        <v>103</v>
      </c>
      <c r="F34" s="1"/>
    </row>
    <row r="35" spans="1:6" ht="15">
      <c r="A35" s="66"/>
      <c r="B35" s="55"/>
      <c r="C35" s="17"/>
      <c r="D35" s="17" t="s">
        <v>124</v>
      </c>
      <c r="E35" s="17" t="s">
        <v>104</v>
      </c>
      <c r="F35" s="17"/>
    </row>
    <row r="36" spans="1:6" ht="15">
      <c r="A36" s="67"/>
      <c r="B36" s="2"/>
      <c r="C36" s="9"/>
      <c r="D36" s="2"/>
      <c r="E36" s="2">
        <v>2070772</v>
      </c>
      <c r="F36" s="2"/>
    </row>
    <row r="37" spans="1:6" ht="15">
      <c r="A37" s="68">
        <v>42850</v>
      </c>
      <c r="B37" s="4">
        <v>21</v>
      </c>
      <c r="C37" s="65">
        <v>350</v>
      </c>
      <c r="D37" s="1" t="s">
        <v>154</v>
      </c>
      <c r="E37" s="1" t="s">
        <v>113</v>
      </c>
      <c r="F37" s="1"/>
    </row>
    <row r="38" spans="1:6" ht="15">
      <c r="A38" s="9"/>
      <c r="B38" s="2"/>
      <c r="C38" s="9"/>
      <c r="D38" s="2" t="s">
        <v>155</v>
      </c>
      <c r="E38" s="2">
        <v>24604607</v>
      </c>
      <c r="F38" s="2"/>
    </row>
    <row r="39" spans="1:6" ht="15">
      <c r="A39" s="66">
        <v>42997</v>
      </c>
      <c r="B39" s="55">
        <v>12</v>
      </c>
      <c r="C39" s="17">
        <v>43800</v>
      </c>
      <c r="D39" s="17" t="s">
        <v>130</v>
      </c>
      <c r="E39" s="17" t="s">
        <v>132</v>
      </c>
      <c r="F39" s="17"/>
    </row>
    <row r="40" spans="1:6" ht="15">
      <c r="A40" s="67"/>
      <c r="B40" s="2"/>
      <c r="C40" s="9"/>
      <c r="D40" s="2" t="s">
        <v>152</v>
      </c>
      <c r="E40" s="2" t="s">
        <v>153</v>
      </c>
      <c r="F40" s="2"/>
    </row>
    <row r="41" spans="1:6" ht="15">
      <c r="A41" s="66">
        <v>42842</v>
      </c>
      <c r="B41" s="55" t="s">
        <v>114</v>
      </c>
      <c r="C41" s="17">
        <v>7200</v>
      </c>
      <c r="D41" s="17" t="s">
        <v>123</v>
      </c>
      <c r="E41" s="1" t="s">
        <v>103</v>
      </c>
      <c r="F41" s="1"/>
    </row>
    <row r="42" spans="1:6" ht="15">
      <c r="A42" s="66"/>
      <c r="B42" s="55"/>
      <c r="C42" s="17"/>
      <c r="D42" s="17" t="s">
        <v>124</v>
      </c>
      <c r="E42" s="17" t="s">
        <v>104</v>
      </c>
      <c r="F42" s="17"/>
    </row>
    <row r="43" spans="1:6" ht="15">
      <c r="A43" s="67"/>
      <c r="B43" s="2"/>
      <c r="C43" s="9"/>
      <c r="D43" s="2"/>
      <c r="E43" s="2">
        <v>2070772</v>
      </c>
      <c r="F43" s="2"/>
    </row>
    <row r="44" spans="1:6" ht="15">
      <c r="A44" s="66">
        <v>43040</v>
      </c>
      <c r="B44" s="55" t="s">
        <v>115</v>
      </c>
      <c r="C44" s="17">
        <v>3094.71</v>
      </c>
      <c r="D44" s="17" t="s">
        <v>125</v>
      </c>
      <c r="E44" s="17" t="s">
        <v>108</v>
      </c>
      <c r="F44" s="17"/>
    </row>
    <row r="45" spans="1:6" ht="15">
      <c r="A45" s="67"/>
      <c r="B45" s="2"/>
      <c r="C45" s="9"/>
      <c r="D45" s="2" t="s">
        <v>126</v>
      </c>
      <c r="E45" s="2">
        <v>32490244</v>
      </c>
      <c r="F45" s="2"/>
    </row>
    <row r="46" spans="1:6" ht="15">
      <c r="A46" s="66">
        <v>43077</v>
      </c>
      <c r="B46" s="55" t="s">
        <v>134</v>
      </c>
      <c r="C46" s="17">
        <v>484.5</v>
      </c>
      <c r="D46" s="17" t="s">
        <v>135</v>
      </c>
      <c r="E46" s="17" t="s">
        <v>117</v>
      </c>
      <c r="F46" s="17"/>
    </row>
    <row r="47" spans="1:6" ht="15">
      <c r="A47" s="67"/>
      <c r="B47" s="2"/>
      <c r="C47" s="9"/>
      <c r="D47" s="2" t="s">
        <v>136</v>
      </c>
      <c r="E47" s="2">
        <v>30115243</v>
      </c>
      <c r="F47" s="2"/>
    </row>
    <row r="48" spans="1:6" ht="15">
      <c r="A48" s="66">
        <v>43014</v>
      </c>
      <c r="B48" s="55">
        <v>39</v>
      </c>
      <c r="C48" s="17">
        <v>9774</v>
      </c>
      <c r="D48" s="17" t="s">
        <v>150</v>
      </c>
      <c r="E48" s="17" t="s">
        <v>116</v>
      </c>
      <c r="F48" s="17" t="s">
        <v>158</v>
      </c>
    </row>
    <row r="49" spans="1:6" ht="15">
      <c r="A49" s="67"/>
      <c r="B49" s="2"/>
      <c r="C49" s="9"/>
      <c r="D49" s="2" t="s">
        <v>151</v>
      </c>
      <c r="E49" s="2">
        <v>2905010263</v>
      </c>
      <c r="F49" s="2" t="s">
        <v>90</v>
      </c>
    </row>
    <row r="50" spans="1:6" ht="15">
      <c r="A50" s="66">
        <v>43047</v>
      </c>
      <c r="B50" s="55">
        <v>65</v>
      </c>
      <c r="C50" s="17">
        <v>36500</v>
      </c>
      <c r="D50" s="17" t="s">
        <v>89</v>
      </c>
      <c r="E50" s="17" t="s">
        <v>118</v>
      </c>
      <c r="F50" s="17" t="s">
        <v>159</v>
      </c>
    </row>
    <row r="51" spans="1:6" ht="15">
      <c r="A51" s="67"/>
      <c r="B51" s="2"/>
      <c r="C51" s="9"/>
      <c r="D51" s="2"/>
      <c r="E51" s="2">
        <v>2508813730</v>
      </c>
      <c r="F51" s="2" t="s">
        <v>90</v>
      </c>
    </row>
    <row r="52" spans="1:6" ht="15">
      <c r="A52" s="66">
        <v>43014</v>
      </c>
      <c r="B52" s="55">
        <v>16</v>
      </c>
      <c r="C52" s="17">
        <v>39996</v>
      </c>
      <c r="D52" s="17" t="s">
        <v>145</v>
      </c>
      <c r="E52" s="17" t="s">
        <v>119</v>
      </c>
      <c r="F52" s="17" t="s">
        <v>160</v>
      </c>
    </row>
    <row r="53" spans="1:6" ht="15">
      <c r="A53" s="67"/>
      <c r="B53" s="2"/>
      <c r="C53" s="9"/>
      <c r="D53" s="2" t="s">
        <v>146</v>
      </c>
      <c r="E53" s="2">
        <v>32526922</v>
      </c>
      <c r="F53" s="2" t="s">
        <v>90</v>
      </c>
    </row>
    <row r="54" spans="1:6" ht="15">
      <c r="A54" s="66">
        <v>43014</v>
      </c>
      <c r="B54" s="55">
        <v>17</v>
      </c>
      <c r="C54" s="17">
        <v>40990</v>
      </c>
      <c r="D54" s="17" t="s">
        <v>143</v>
      </c>
      <c r="E54" s="17" t="s">
        <v>119</v>
      </c>
      <c r="F54" s="17" t="s">
        <v>161</v>
      </c>
    </row>
    <row r="55" spans="1:6" ht="15">
      <c r="A55" s="67"/>
      <c r="B55" s="2"/>
      <c r="C55" s="9"/>
      <c r="D55" s="2" t="s">
        <v>144</v>
      </c>
      <c r="E55" s="2">
        <v>32526922</v>
      </c>
      <c r="F55" s="2" t="s">
        <v>90</v>
      </c>
    </row>
    <row r="56" spans="1:6" ht="15">
      <c r="A56" s="66">
        <v>43075</v>
      </c>
      <c r="B56" s="55">
        <v>30977</v>
      </c>
      <c r="C56" s="17">
        <v>13760</v>
      </c>
      <c r="D56" s="17" t="s">
        <v>137</v>
      </c>
      <c r="E56" s="17" t="s">
        <v>120</v>
      </c>
      <c r="F56" s="17"/>
    </row>
    <row r="57" spans="1:6" ht="15">
      <c r="A57" s="67"/>
      <c r="B57" s="2"/>
      <c r="C57" s="9"/>
      <c r="D57" s="2" t="s">
        <v>138</v>
      </c>
      <c r="E57" s="2">
        <v>31816235</v>
      </c>
      <c r="F57" s="2"/>
    </row>
    <row r="58" spans="1:6" ht="15">
      <c r="A58" s="66">
        <v>43059</v>
      </c>
      <c r="B58" s="55" t="s">
        <v>139</v>
      </c>
      <c r="C58" s="17">
        <v>299</v>
      </c>
      <c r="D58" s="17" t="s">
        <v>140</v>
      </c>
      <c r="E58" s="17" t="s">
        <v>142</v>
      </c>
      <c r="F58" s="17"/>
    </row>
    <row r="59" spans="1:6" ht="15">
      <c r="A59" s="9"/>
      <c r="B59" s="2"/>
      <c r="C59" s="9"/>
      <c r="D59" s="2" t="s">
        <v>141</v>
      </c>
      <c r="E59" s="2">
        <v>3125007694</v>
      </c>
      <c r="F59" s="2"/>
    </row>
    <row r="60" spans="1:6" ht="15">
      <c r="A60" s="66">
        <v>43014</v>
      </c>
      <c r="B60" s="55" t="s">
        <v>149</v>
      </c>
      <c r="C60" s="17">
        <v>135</v>
      </c>
      <c r="D60" s="17" t="s">
        <v>128</v>
      </c>
      <c r="E60" s="17" t="s">
        <v>147</v>
      </c>
      <c r="F60" s="17"/>
    </row>
    <row r="61" spans="1:6" ht="15">
      <c r="A61" s="67"/>
      <c r="B61" s="2"/>
      <c r="C61" s="9"/>
      <c r="D61" s="2" t="s">
        <v>129</v>
      </c>
      <c r="E61" s="2">
        <v>3203905946</v>
      </c>
      <c r="F61" s="2"/>
    </row>
    <row r="62" spans="1:6" ht="15">
      <c r="A62" s="66">
        <v>43014</v>
      </c>
      <c r="B62" s="55" t="s">
        <v>148</v>
      </c>
      <c r="C62" s="17">
        <v>1700</v>
      </c>
      <c r="D62" s="17" t="s">
        <v>128</v>
      </c>
      <c r="E62" s="17" t="s">
        <v>147</v>
      </c>
      <c r="F62" s="17"/>
    </row>
    <row r="63" spans="1:6" ht="15">
      <c r="A63" s="67"/>
      <c r="B63" s="2"/>
      <c r="C63" s="9"/>
      <c r="D63" s="2" t="s">
        <v>129</v>
      </c>
      <c r="E63" s="2">
        <v>3203905946</v>
      </c>
      <c r="F63" s="2"/>
    </row>
    <row r="64" spans="1:6" ht="15">
      <c r="A64" s="66">
        <v>42982</v>
      </c>
      <c r="B64" s="55">
        <v>29</v>
      </c>
      <c r="C64" s="17">
        <v>5760</v>
      </c>
      <c r="D64" s="17" t="s">
        <v>123</v>
      </c>
      <c r="E64" s="1" t="s">
        <v>103</v>
      </c>
      <c r="F64" s="1"/>
    </row>
    <row r="65" spans="1:6" ht="15">
      <c r="A65" s="66"/>
      <c r="B65" s="55"/>
      <c r="C65" s="17"/>
      <c r="D65" s="17" t="s">
        <v>124</v>
      </c>
      <c r="E65" s="17" t="s">
        <v>104</v>
      </c>
      <c r="F65" s="17"/>
    </row>
    <row r="66" spans="1:6" ht="15">
      <c r="A66" s="67"/>
      <c r="B66" s="2"/>
      <c r="C66" s="9"/>
      <c r="D66" s="2"/>
      <c r="E66" s="2">
        <v>2070772</v>
      </c>
      <c r="F66" s="2"/>
    </row>
    <row r="67" spans="1:6" ht="15">
      <c r="A67" s="68">
        <v>42795</v>
      </c>
      <c r="B67" s="4">
        <v>14</v>
      </c>
      <c r="C67" s="1">
        <v>3204</v>
      </c>
      <c r="D67" s="1" t="s">
        <v>123</v>
      </c>
      <c r="E67" s="1" t="s">
        <v>103</v>
      </c>
      <c r="F67" s="1"/>
    </row>
    <row r="68" spans="1:6" ht="15">
      <c r="A68" s="61"/>
      <c r="B68" s="55"/>
      <c r="C68" s="17"/>
      <c r="D68" s="17" t="s">
        <v>124</v>
      </c>
      <c r="E68" s="17" t="s">
        <v>104</v>
      </c>
      <c r="F68" s="17"/>
    </row>
    <row r="69" spans="1:6" ht="15">
      <c r="A69" s="9"/>
      <c r="B69" s="2"/>
      <c r="C69" s="9"/>
      <c r="D69" s="2"/>
      <c r="E69" s="2">
        <v>2070772</v>
      </c>
      <c r="F69" s="2"/>
    </row>
    <row r="70" spans="1:5" ht="15">
      <c r="A70" s="63"/>
      <c r="B70" s="58"/>
      <c r="C70" s="63"/>
      <c r="D70" s="58"/>
      <c r="E70" s="49"/>
    </row>
    <row r="71" spans="1:5" ht="15">
      <c r="A71" s="49"/>
      <c r="B71" s="49"/>
      <c r="C71" s="49"/>
      <c r="D71" s="49"/>
      <c r="E71" s="49"/>
    </row>
    <row r="74" spans="2:4" ht="15">
      <c r="B74" t="s">
        <v>85</v>
      </c>
      <c r="D74" t="s">
        <v>84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6"/>
  <sheetViews>
    <sheetView tabSelected="1" zoomScalePageLayoutView="0" workbookViewId="0" topLeftCell="A53">
      <selection activeCell="F67" sqref="F67"/>
    </sheetView>
  </sheetViews>
  <sheetFormatPr defaultColWidth="9.140625" defaultRowHeight="15"/>
  <cols>
    <col min="1" max="1" width="6.7109375" style="0" customWidth="1"/>
    <col min="2" max="2" width="35.28125" style="0" customWidth="1"/>
    <col min="3" max="3" width="33.7109375" style="0" customWidth="1"/>
    <col min="4" max="4" width="20.7109375" style="0" customWidth="1"/>
    <col min="5" max="5" width="22.421875" style="0" customWidth="1"/>
  </cols>
  <sheetData>
    <row r="2" spans="2:4" ht="18.75">
      <c r="B2" s="75" t="s">
        <v>180</v>
      </c>
      <c r="C2" s="75"/>
      <c r="D2" s="75"/>
    </row>
    <row r="3" ht="15.75" thickBot="1"/>
    <row r="4" spans="1:6" ht="15.75" thickBot="1">
      <c r="A4" s="69" t="s">
        <v>86</v>
      </c>
      <c r="B4" s="54" t="s">
        <v>167</v>
      </c>
      <c r="C4" s="54" t="s">
        <v>168</v>
      </c>
      <c r="D4" s="70" t="s">
        <v>164</v>
      </c>
      <c r="E4" s="76" t="s">
        <v>165</v>
      </c>
      <c r="F4" s="77" t="s">
        <v>166</v>
      </c>
    </row>
    <row r="5" spans="1:6" ht="18.75">
      <c r="A5" s="80"/>
      <c r="B5" s="81"/>
      <c r="C5" s="85" t="s">
        <v>88</v>
      </c>
      <c r="D5" s="82"/>
      <c r="E5" s="83"/>
      <c r="F5" s="84"/>
    </row>
    <row r="6" spans="1:6" ht="15">
      <c r="A6" s="72"/>
      <c r="B6" s="1" t="s">
        <v>103</v>
      </c>
      <c r="C6" s="1" t="s">
        <v>123</v>
      </c>
      <c r="D6" s="4" t="s">
        <v>169</v>
      </c>
      <c r="E6" s="72"/>
      <c r="F6" s="72"/>
    </row>
    <row r="7" spans="1:6" ht="15">
      <c r="A7" s="73" t="s">
        <v>2</v>
      </c>
      <c r="B7" s="17" t="s">
        <v>104</v>
      </c>
      <c r="C7" s="17" t="s">
        <v>124</v>
      </c>
      <c r="D7" s="55"/>
      <c r="E7" s="73" t="s">
        <v>179</v>
      </c>
      <c r="F7" s="73"/>
    </row>
    <row r="8" spans="1:6" ht="15">
      <c r="A8" s="74"/>
      <c r="B8" s="2">
        <v>2070772</v>
      </c>
      <c r="C8" s="2"/>
      <c r="D8" s="2"/>
      <c r="E8" s="74"/>
      <c r="F8" s="74"/>
    </row>
    <row r="9" spans="1:6" ht="30">
      <c r="A9" s="72" t="s">
        <v>3</v>
      </c>
      <c r="B9" s="4" t="s">
        <v>106</v>
      </c>
      <c r="C9" s="4" t="s">
        <v>162</v>
      </c>
      <c r="D9" s="71" t="s">
        <v>170</v>
      </c>
      <c r="E9" s="73" t="s">
        <v>179</v>
      </c>
      <c r="F9" s="72"/>
    </row>
    <row r="10" spans="1:6" ht="15">
      <c r="A10" s="74"/>
      <c r="B10" s="2">
        <v>39400911</v>
      </c>
      <c r="C10" s="2" t="s">
        <v>163</v>
      </c>
      <c r="D10" s="2"/>
      <c r="E10" s="74"/>
      <c r="F10" s="74"/>
    </row>
    <row r="11" spans="1:6" ht="30">
      <c r="A11" s="72" t="s">
        <v>4</v>
      </c>
      <c r="B11" s="17" t="s">
        <v>108</v>
      </c>
      <c r="C11" s="17" t="s">
        <v>125</v>
      </c>
      <c r="D11" s="71" t="s">
        <v>171</v>
      </c>
      <c r="E11" s="73" t="s">
        <v>179</v>
      </c>
      <c r="F11" s="72"/>
    </row>
    <row r="12" spans="1:6" ht="15">
      <c r="A12" s="74"/>
      <c r="B12" s="2">
        <v>32490244</v>
      </c>
      <c r="C12" s="2" t="s">
        <v>126</v>
      </c>
      <c r="D12" s="2"/>
      <c r="E12" s="74"/>
      <c r="F12" s="74"/>
    </row>
    <row r="13" spans="1:6" ht="30">
      <c r="A13" s="72" t="s">
        <v>5</v>
      </c>
      <c r="B13" s="17" t="s">
        <v>109</v>
      </c>
      <c r="C13" s="17" t="s">
        <v>128</v>
      </c>
      <c r="D13" s="71" t="s">
        <v>172</v>
      </c>
      <c r="E13" s="73" t="s">
        <v>179</v>
      </c>
      <c r="F13" s="72"/>
    </row>
    <row r="14" spans="1:6" ht="15">
      <c r="A14" s="74"/>
      <c r="B14" s="2">
        <v>3109417671</v>
      </c>
      <c r="C14" s="2" t="s">
        <v>129</v>
      </c>
      <c r="D14" s="2"/>
      <c r="E14" s="74"/>
      <c r="F14" s="74"/>
    </row>
    <row r="15" spans="1:6" ht="30">
      <c r="A15" s="72" t="s">
        <v>18</v>
      </c>
      <c r="B15" s="17" t="s">
        <v>109</v>
      </c>
      <c r="C15" s="17" t="s">
        <v>128</v>
      </c>
      <c r="D15" s="71" t="s">
        <v>173</v>
      </c>
      <c r="E15" s="73" t="s">
        <v>179</v>
      </c>
      <c r="F15" s="72"/>
    </row>
    <row r="16" spans="1:6" ht="15">
      <c r="A16" s="74"/>
      <c r="B16" s="2">
        <v>3109417671</v>
      </c>
      <c r="C16" s="2" t="s">
        <v>129</v>
      </c>
      <c r="D16" s="2"/>
      <c r="E16" s="74"/>
      <c r="F16" s="74"/>
    </row>
    <row r="17" spans="1:6" ht="15">
      <c r="A17" s="72" t="s">
        <v>19</v>
      </c>
      <c r="B17" s="17" t="s">
        <v>132</v>
      </c>
      <c r="C17" s="17" t="s">
        <v>130</v>
      </c>
      <c r="D17" s="55" t="s">
        <v>174</v>
      </c>
      <c r="E17" s="73" t="s">
        <v>179</v>
      </c>
      <c r="F17" s="72"/>
    </row>
    <row r="18" spans="1:6" ht="15">
      <c r="A18" s="74"/>
      <c r="B18" s="2" t="s">
        <v>133</v>
      </c>
      <c r="C18" s="2" t="s">
        <v>131</v>
      </c>
      <c r="D18" s="2"/>
      <c r="E18" s="74"/>
      <c r="F18" s="74"/>
    </row>
    <row r="19" spans="1:6" ht="15">
      <c r="A19" s="72"/>
      <c r="B19" s="1" t="s">
        <v>103</v>
      </c>
      <c r="C19" s="17" t="s">
        <v>123</v>
      </c>
      <c r="D19" s="55" t="s">
        <v>175</v>
      </c>
      <c r="E19" s="72"/>
      <c r="F19" s="72"/>
    </row>
    <row r="20" spans="1:6" ht="15">
      <c r="A20" s="73" t="s">
        <v>20</v>
      </c>
      <c r="B20" s="17" t="s">
        <v>104</v>
      </c>
      <c r="C20" s="17" t="s">
        <v>124</v>
      </c>
      <c r="D20" s="55"/>
      <c r="E20" s="73" t="s">
        <v>179</v>
      </c>
      <c r="F20" s="73"/>
    </row>
    <row r="21" spans="1:6" ht="15">
      <c r="A21" s="74"/>
      <c r="B21" s="2">
        <v>2070772</v>
      </c>
      <c r="C21" s="2"/>
      <c r="D21" s="2"/>
      <c r="E21" s="74"/>
      <c r="F21" s="74"/>
    </row>
    <row r="22" spans="1:6" ht="15">
      <c r="A22" s="72"/>
      <c r="B22" s="1" t="s">
        <v>103</v>
      </c>
      <c r="C22" s="17" t="s">
        <v>123</v>
      </c>
      <c r="D22" s="55">
        <v>30</v>
      </c>
      <c r="E22" s="72"/>
      <c r="F22" s="72"/>
    </row>
    <row r="23" spans="1:6" ht="15">
      <c r="A23" s="73" t="s">
        <v>21</v>
      </c>
      <c r="B23" s="17" t="s">
        <v>104</v>
      </c>
      <c r="C23" s="17" t="s">
        <v>124</v>
      </c>
      <c r="D23" s="55" t="s">
        <v>176</v>
      </c>
      <c r="E23" s="73" t="s">
        <v>179</v>
      </c>
      <c r="F23" s="73"/>
    </row>
    <row r="24" spans="1:6" ht="15">
      <c r="A24" s="74"/>
      <c r="B24" s="2">
        <v>2070772</v>
      </c>
      <c r="C24" s="2"/>
      <c r="D24" s="2"/>
      <c r="E24" s="74"/>
      <c r="F24" s="74"/>
    </row>
    <row r="25" spans="1:6" ht="30">
      <c r="A25" s="72" t="s">
        <v>22</v>
      </c>
      <c r="B25" s="17" t="s">
        <v>111</v>
      </c>
      <c r="C25" s="17" t="s">
        <v>121</v>
      </c>
      <c r="D25" s="71" t="s">
        <v>177</v>
      </c>
      <c r="E25" s="73" t="s">
        <v>179</v>
      </c>
      <c r="F25" s="72"/>
    </row>
    <row r="26" spans="1:6" ht="15">
      <c r="A26" s="74"/>
      <c r="B26" s="2">
        <v>14360570</v>
      </c>
      <c r="C26" s="2" t="s">
        <v>122</v>
      </c>
      <c r="D26" s="2"/>
      <c r="E26" s="74"/>
      <c r="F26" s="74"/>
    </row>
    <row r="28" spans="1:9" ht="18.75">
      <c r="A28" s="80"/>
      <c r="B28" s="81"/>
      <c r="C28" s="85" t="s">
        <v>87</v>
      </c>
      <c r="D28" s="82"/>
      <c r="E28" s="83"/>
      <c r="F28" s="84"/>
      <c r="G28" s="78"/>
      <c r="H28" s="79"/>
      <c r="I28" s="49"/>
    </row>
    <row r="29" spans="1:6" ht="30">
      <c r="A29" s="72" t="s">
        <v>2</v>
      </c>
      <c r="B29" s="1" t="s">
        <v>112</v>
      </c>
      <c r="C29" s="1" t="s">
        <v>157</v>
      </c>
      <c r="D29" s="91" t="s">
        <v>187</v>
      </c>
      <c r="E29" s="73" t="s">
        <v>179</v>
      </c>
      <c r="F29" s="72"/>
    </row>
    <row r="30" spans="1:6" ht="15">
      <c r="A30" s="74"/>
      <c r="B30" s="2">
        <v>2508802249</v>
      </c>
      <c r="C30" s="2" t="s">
        <v>126</v>
      </c>
      <c r="D30" s="2"/>
      <c r="E30" s="74"/>
      <c r="F30" s="74"/>
    </row>
    <row r="31" spans="1:6" ht="15">
      <c r="A31" s="72"/>
      <c r="B31" s="1" t="s">
        <v>103</v>
      </c>
      <c r="C31" s="1" t="s">
        <v>123</v>
      </c>
      <c r="D31" s="4" t="s">
        <v>188</v>
      </c>
      <c r="E31" s="72"/>
      <c r="F31" s="72"/>
    </row>
    <row r="32" spans="1:6" ht="15">
      <c r="A32" s="73" t="s">
        <v>3</v>
      </c>
      <c r="B32" s="17" t="s">
        <v>104</v>
      </c>
      <c r="C32" s="17" t="s">
        <v>124</v>
      </c>
      <c r="D32" s="55"/>
      <c r="E32" s="73" t="s">
        <v>179</v>
      </c>
      <c r="F32" s="73"/>
    </row>
    <row r="33" spans="1:6" ht="15">
      <c r="A33" s="74"/>
      <c r="B33" s="2">
        <v>2070772</v>
      </c>
      <c r="C33" s="2"/>
      <c r="D33" s="2"/>
      <c r="E33" s="74"/>
      <c r="F33" s="74"/>
    </row>
    <row r="34" spans="1:6" ht="15">
      <c r="A34" s="72" t="s">
        <v>4</v>
      </c>
      <c r="B34" s="1" t="s">
        <v>113</v>
      </c>
      <c r="C34" s="1" t="s">
        <v>154</v>
      </c>
      <c r="D34" s="4" t="s">
        <v>189</v>
      </c>
      <c r="E34" s="73" t="s">
        <v>179</v>
      </c>
      <c r="F34" s="72"/>
    </row>
    <row r="35" spans="1:6" ht="15">
      <c r="A35" s="74"/>
      <c r="B35" s="2">
        <v>24604607</v>
      </c>
      <c r="C35" s="2" t="s">
        <v>155</v>
      </c>
      <c r="D35" s="2"/>
      <c r="E35" s="73"/>
      <c r="F35" s="74"/>
    </row>
    <row r="36" spans="1:6" ht="15">
      <c r="A36" s="72"/>
      <c r="B36" s="17" t="s">
        <v>132</v>
      </c>
      <c r="C36" s="17" t="s">
        <v>130</v>
      </c>
      <c r="D36" s="86" t="s">
        <v>190</v>
      </c>
      <c r="E36" s="72" t="s">
        <v>179</v>
      </c>
      <c r="F36" s="87"/>
    </row>
    <row r="37" spans="1:6" ht="15">
      <c r="A37" s="74"/>
      <c r="B37" s="2" t="s">
        <v>153</v>
      </c>
      <c r="C37" s="2" t="s">
        <v>152</v>
      </c>
      <c r="D37" s="88"/>
      <c r="E37" s="73"/>
      <c r="F37" s="89"/>
    </row>
    <row r="38" spans="1:6" ht="15">
      <c r="A38" s="72"/>
      <c r="B38" s="1" t="s">
        <v>103</v>
      </c>
      <c r="C38" s="17" t="s">
        <v>123</v>
      </c>
      <c r="D38" s="86" t="s">
        <v>191</v>
      </c>
      <c r="E38" s="72"/>
      <c r="F38" s="87"/>
    </row>
    <row r="39" spans="1:6" ht="15">
      <c r="A39" s="73" t="s">
        <v>5</v>
      </c>
      <c r="B39" s="17" t="s">
        <v>104</v>
      </c>
      <c r="C39" s="17" t="s">
        <v>124</v>
      </c>
      <c r="D39" s="86"/>
      <c r="E39" s="73" t="s">
        <v>179</v>
      </c>
      <c r="F39" s="90"/>
    </row>
    <row r="40" spans="1:6" ht="15">
      <c r="A40" s="74"/>
      <c r="B40" s="2">
        <v>2070772</v>
      </c>
      <c r="C40" s="2"/>
      <c r="D40" s="88"/>
      <c r="E40" s="74"/>
      <c r="F40" s="89"/>
    </row>
    <row r="41" spans="1:6" ht="15">
      <c r="A41" s="72" t="s">
        <v>18</v>
      </c>
      <c r="B41" s="17" t="s">
        <v>108</v>
      </c>
      <c r="C41" s="17" t="s">
        <v>125</v>
      </c>
      <c r="D41" s="55" t="s">
        <v>192</v>
      </c>
      <c r="E41" s="72" t="s">
        <v>179</v>
      </c>
      <c r="F41" s="72"/>
    </row>
    <row r="42" spans="1:6" ht="15">
      <c r="A42" s="74"/>
      <c r="B42" s="2">
        <v>32490244</v>
      </c>
      <c r="C42" s="2" t="s">
        <v>126</v>
      </c>
      <c r="D42" s="2"/>
      <c r="E42" s="74"/>
      <c r="F42" s="74"/>
    </row>
    <row r="43" spans="1:6" ht="30">
      <c r="A43" s="72" t="s">
        <v>19</v>
      </c>
      <c r="B43" s="17" t="s">
        <v>117</v>
      </c>
      <c r="C43" s="17" t="s">
        <v>135</v>
      </c>
      <c r="D43" s="71" t="s">
        <v>193</v>
      </c>
      <c r="E43" s="72" t="s">
        <v>179</v>
      </c>
      <c r="F43" s="72"/>
    </row>
    <row r="44" spans="1:6" ht="15">
      <c r="A44" s="74"/>
      <c r="B44" s="2">
        <v>30115243</v>
      </c>
      <c r="C44" s="2" t="s">
        <v>136</v>
      </c>
      <c r="D44" s="2"/>
      <c r="E44" s="74"/>
      <c r="F44" s="74"/>
    </row>
    <row r="45" spans="1:6" ht="15">
      <c r="A45" s="72" t="s">
        <v>20</v>
      </c>
      <c r="B45" s="17" t="s">
        <v>116</v>
      </c>
      <c r="C45" s="17" t="s">
        <v>150</v>
      </c>
      <c r="D45" s="55" t="s">
        <v>194</v>
      </c>
      <c r="E45" s="72" t="s">
        <v>179</v>
      </c>
      <c r="F45" s="72"/>
    </row>
    <row r="46" spans="1:6" ht="15">
      <c r="A46" s="74"/>
      <c r="B46" s="2">
        <v>2905010263</v>
      </c>
      <c r="C46" s="2" t="s">
        <v>151</v>
      </c>
      <c r="D46" s="2"/>
      <c r="E46" s="74"/>
      <c r="F46" s="74"/>
    </row>
    <row r="47" spans="1:6" ht="15">
      <c r="A47" s="72" t="s">
        <v>21</v>
      </c>
      <c r="B47" s="17" t="s">
        <v>118</v>
      </c>
      <c r="C47" s="17" t="s">
        <v>89</v>
      </c>
      <c r="D47" s="55" t="s">
        <v>195</v>
      </c>
      <c r="E47" s="72" t="s">
        <v>179</v>
      </c>
      <c r="F47" s="72"/>
    </row>
    <row r="48" spans="1:6" ht="15">
      <c r="A48" s="74"/>
      <c r="B48" s="2">
        <v>2508813730</v>
      </c>
      <c r="C48" s="2"/>
      <c r="D48" s="2"/>
      <c r="E48" s="74"/>
      <c r="F48" s="74"/>
    </row>
    <row r="49" spans="1:6" ht="15">
      <c r="A49" s="72" t="s">
        <v>22</v>
      </c>
      <c r="B49" s="17" t="s">
        <v>119</v>
      </c>
      <c r="C49" s="17" t="s">
        <v>145</v>
      </c>
      <c r="D49" s="55" t="s">
        <v>196</v>
      </c>
      <c r="E49" s="72" t="s">
        <v>179</v>
      </c>
      <c r="F49" s="72"/>
    </row>
    <row r="50" spans="1:6" ht="15">
      <c r="A50" s="74"/>
      <c r="B50" s="2">
        <v>32526922</v>
      </c>
      <c r="C50" s="2" t="s">
        <v>146</v>
      </c>
      <c r="D50" s="2"/>
      <c r="E50" s="74"/>
      <c r="F50" s="74"/>
    </row>
    <row r="51" spans="1:6" ht="15">
      <c r="A51" s="72" t="s">
        <v>23</v>
      </c>
      <c r="B51" s="17" t="s">
        <v>119</v>
      </c>
      <c r="C51" s="17" t="s">
        <v>143</v>
      </c>
      <c r="D51" s="55" t="s">
        <v>197</v>
      </c>
      <c r="E51" s="72" t="s">
        <v>179</v>
      </c>
      <c r="F51" s="72"/>
    </row>
    <row r="52" spans="1:6" ht="15">
      <c r="A52" s="74"/>
      <c r="B52" s="2">
        <v>32526922</v>
      </c>
      <c r="C52" s="2" t="s">
        <v>144</v>
      </c>
      <c r="D52" s="2"/>
      <c r="E52" s="74"/>
      <c r="F52" s="74"/>
    </row>
    <row r="53" spans="1:6" ht="15">
      <c r="A53" s="72" t="s">
        <v>181</v>
      </c>
      <c r="B53" s="17" t="s">
        <v>120</v>
      </c>
      <c r="C53" s="17" t="s">
        <v>137</v>
      </c>
      <c r="D53" s="55" t="s">
        <v>198</v>
      </c>
      <c r="E53" s="72" t="s">
        <v>179</v>
      </c>
      <c r="F53" s="72"/>
    </row>
    <row r="54" spans="1:6" ht="15">
      <c r="A54" s="74"/>
      <c r="B54" s="2">
        <v>31816235</v>
      </c>
      <c r="C54" s="2" t="s">
        <v>138</v>
      </c>
      <c r="D54" s="2"/>
      <c r="E54" s="74"/>
      <c r="F54" s="74"/>
    </row>
    <row r="55" spans="1:6" ht="30">
      <c r="A55" s="72" t="s">
        <v>182</v>
      </c>
      <c r="B55" s="17" t="s">
        <v>142</v>
      </c>
      <c r="C55" s="17" t="s">
        <v>140</v>
      </c>
      <c r="D55" s="71" t="s">
        <v>199</v>
      </c>
      <c r="E55" s="72" t="s">
        <v>179</v>
      </c>
      <c r="F55" s="72"/>
    </row>
    <row r="56" spans="1:6" ht="15">
      <c r="A56" s="74"/>
      <c r="B56" s="2">
        <v>3125007694</v>
      </c>
      <c r="C56" s="2" t="s">
        <v>141</v>
      </c>
      <c r="D56" s="2"/>
      <c r="E56" s="74"/>
      <c r="F56" s="74"/>
    </row>
    <row r="57" spans="1:6" ht="30">
      <c r="A57" s="72" t="s">
        <v>183</v>
      </c>
      <c r="B57" s="17" t="s">
        <v>147</v>
      </c>
      <c r="C57" s="17" t="s">
        <v>128</v>
      </c>
      <c r="D57" s="71" t="s">
        <v>200</v>
      </c>
      <c r="E57" s="72" t="s">
        <v>179</v>
      </c>
      <c r="F57" s="72"/>
    </row>
    <row r="58" spans="1:6" ht="15">
      <c r="A58" s="74"/>
      <c r="B58" s="2">
        <v>3203905946</v>
      </c>
      <c r="C58" s="2" t="s">
        <v>129</v>
      </c>
      <c r="D58" s="2"/>
      <c r="E58" s="74"/>
      <c r="F58" s="74"/>
    </row>
    <row r="59" spans="1:6" ht="30">
      <c r="A59" s="72" t="s">
        <v>184</v>
      </c>
      <c r="B59" s="17" t="s">
        <v>147</v>
      </c>
      <c r="C59" s="17" t="s">
        <v>128</v>
      </c>
      <c r="D59" s="71" t="s">
        <v>201</v>
      </c>
      <c r="E59" s="72" t="s">
        <v>179</v>
      </c>
      <c r="F59" s="72"/>
    </row>
    <row r="60" spans="1:6" ht="15">
      <c r="A60" s="74"/>
      <c r="B60" s="2">
        <v>3203905946</v>
      </c>
      <c r="C60" s="2" t="s">
        <v>129</v>
      </c>
      <c r="D60" s="2"/>
      <c r="E60" s="74"/>
      <c r="F60" s="74"/>
    </row>
    <row r="61" spans="1:6" ht="15">
      <c r="A61" s="72"/>
      <c r="B61" s="1" t="s">
        <v>103</v>
      </c>
      <c r="C61" s="17" t="s">
        <v>123</v>
      </c>
      <c r="D61" s="55" t="s">
        <v>202</v>
      </c>
      <c r="E61" s="72"/>
      <c r="F61" s="72"/>
    </row>
    <row r="62" spans="1:6" ht="15">
      <c r="A62" s="73" t="s">
        <v>185</v>
      </c>
      <c r="B62" s="17" t="s">
        <v>104</v>
      </c>
      <c r="C62" s="17" t="s">
        <v>124</v>
      </c>
      <c r="D62" s="55"/>
      <c r="E62" s="17" t="s">
        <v>178</v>
      </c>
      <c r="F62" s="73"/>
    </row>
    <row r="63" spans="1:6" ht="15">
      <c r="A63" s="74"/>
      <c r="B63" s="2">
        <v>2070772</v>
      </c>
      <c r="C63" s="2"/>
      <c r="D63" s="2"/>
      <c r="E63" s="74"/>
      <c r="F63" s="74"/>
    </row>
    <row r="64" spans="1:6" ht="15">
      <c r="A64" s="72"/>
      <c r="B64" s="1" t="s">
        <v>103</v>
      </c>
      <c r="C64" s="1" t="s">
        <v>123</v>
      </c>
      <c r="D64" s="4" t="s">
        <v>203</v>
      </c>
      <c r="E64" s="72"/>
      <c r="F64" s="72"/>
    </row>
    <row r="65" spans="1:6" ht="15">
      <c r="A65" s="73" t="s">
        <v>186</v>
      </c>
      <c r="B65" s="17" t="s">
        <v>104</v>
      </c>
      <c r="C65" s="17" t="s">
        <v>124</v>
      </c>
      <c r="D65" s="55"/>
      <c r="E65" s="17" t="s">
        <v>178</v>
      </c>
      <c r="F65" s="73"/>
    </row>
    <row r="66" spans="1:6" ht="15">
      <c r="A66" s="74"/>
      <c r="B66" s="2">
        <v>2070772</v>
      </c>
      <c r="C66" s="2"/>
      <c r="D66" s="2"/>
      <c r="E66" s="74"/>
      <c r="F66" s="7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2011-06-15T08:09:22Z</cp:lastPrinted>
  <dcterms:created xsi:type="dcterms:W3CDTF">2006-09-28T05:33:49Z</dcterms:created>
  <dcterms:modified xsi:type="dcterms:W3CDTF">2019-02-15T09:49:35Z</dcterms:modified>
  <cp:category/>
  <cp:version/>
  <cp:contentType/>
  <cp:contentStatus/>
</cp:coreProperties>
</file>