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<sst xmlns="http://schemas.openxmlformats.org/spreadsheetml/2006/main" count="188" uniqueCount="124">
  <si>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</si>
  <si>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</si>
  <si>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</si>
  <si>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</si>
  <si>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</si>
  <si>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</si>
  <si>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</si>
  <si>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</si>
  <si>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</si>
  <si>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</si>
  <si>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</si>
  <si>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</si>
  <si>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</si>
  <si>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</si>
  <si>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</si>
  <si>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</si>
  <si>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</si>
  <si>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</si>
  <si>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</si>
  <si>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</si>
  <si>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</si>
  <si>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</si>
  <si>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</si>
  <si>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</si>
  <si>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</si>
  <si>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</si>
  <si>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</si>
  <si>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</si>
  <si>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</si>
  <si>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</si>
  <si>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</si>
  <si>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Спрощена/допорогова закупівля</t>
  </si>
  <si>
    <t>30210000-4 - Машини для обробки даних (апаратна частина)</t>
  </si>
  <si>
    <t>09320000-8 - Пара, гаряча вода та пов’язана продукція</t>
  </si>
  <si>
    <t>Переговорна процедура, скорочена</t>
  </si>
  <si>
    <t>КОМУНАЛЬНЕ ПІДПРИЄМСТВО "ТЕПЛОЕНЕРГО" ДНІПРОВСЬКОЇ МІСЬКОЇ РАДИ</t>
  </si>
  <si>
    <t>32688148</t>
  </si>
  <si>
    <t>завершено</t>
  </si>
  <si>
    <t>090135</t>
  </si>
  <si>
    <t>UAH</t>
  </si>
  <si>
    <t>активний</t>
  </si>
  <si>
    <t>Електрична енергія</t>
  </si>
  <si>
    <t>09310000-5 - Електрична енергія</t>
  </si>
  <si>
    <t>ТОВАРИСТВО З ОБМЕЖЕНОЮ ВІДПОВІДАЛЬНІСТЮ "ДНІПРОВСЬКІ ЕНЕРГЕТИЧНІ ПОСЛУГИ"</t>
  </si>
  <si>
    <t>42082379</t>
  </si>
  <si>
    <t>закритий</t>
  </si>
  <si>
    <t>98341140-8 - Послуги з доглядання за будинками</t>
  </si>
  <si>
    <t>Закупівля без використання електронної системи</t>
  </si>
  <si>
    <t>ОБ'ЄДНАННЯ СПІВВЛАСНИКІВ БАГАТОКВАРТИРНОГО БУДИНКУ "КОСМОС У СОБОРНОМУ"</t>
  </si>
  <si>
    <t>41059726</t>
  </si>
  <si>
    <t>3</t>
  </si>
  <si>
    <t>72250000-2 - Послуги, пов’язані із системами та підтримкою</t>
  </si>
  <si>
    <t>ТОВАРИСТВО З ОБМЕЖЕНОЮ ВІДПОВІДАЛЬНІСТЮ "ЦЕНТР ІНФОРМАЦІЙНИХ І АНАЛІТИЧНИХ ТЕХНОЛОГІЙ"</t>
  </si>
  <si>
    <t>36216548</t>
  </si>
  <si>
    <t>UA-2020-02-05-003718-b</t>
  </si>
  <si>
    <t>Теплова енергія</t>
  </si>
  <si>
    <t>UA-2020-02-06-001823-b</t>
  </si>
  <si>
    <t>043049</t>
  </si>
  <si>
    <t>UA-2020-03-10-002878-a</t>
  </si>
  <si>
    <t>Послуги з підтримки програмного забезпечення ЄІСУБ</t>
  </si>
  <si>
    <t>20ДН</t>
  </si>
  <si>
    <t>UA-2020-04-10-004282-b</t>
  </si>
  <si>
    <t>Послуги, пов'язані з програмним забезпеченням M.E.Doc</t>
  </si>
  <si>
    <t>72260000-5 - Послуги, пов’язані з програмним забезпеченням</t>
  </si>
  <si>
    <t>ТОВАРИСТВО З ОБМЕЖЕНОЮ ВІДПОВІДАЛЬНІСТЮ "ТРЕЙД-СЕРВІС ГК"</t>
  </si>
  <si>
    <t>37149106</t>
  </si>
  <si>
    <t>11/2</t>
  </si>
  <si>
    <t>UA-2020-08-11-007609-a</t>
  </si>
  <si>
    <t>Дезінфекційні засоби для господарських потреб</t>
  </si>
  <si>
    <t>24450000-3 - Агрохімічна продукція</t>
  </si>
  <si>
    <t>КУЛАК ЄВГЕН АНАТОЛІЙОВИЧ</t>
  </si>
  <si>
    <t>3158520110</t>
  </si>
  <si>
    <t>12</t>
  </si>
  <si>
    <t>UA-2020-10-22-013176-a</t>
  </si>
  <si>
    <t>Персональний комп'ютер</t>
  </si>
  <si>
    <t>СОКОЛЕНКО РОМАН ОЛЕГОВИЧ</t>
  </si>
  <si>
    <t>3143002274</t>
  </si>
  <si>
    <t>15</t>
  </si>
  <si>
    <t>UA-2020-11-09-008916-c</t>
  </si>
  <si>
    <t>Послуги з утримання приміщення та прибудинкової території</t>
  </si>
  <si>
    <t>UA-2020-11-09-010128-c</t>
  </si>
  <si>
    <t>Поводження з побутовими відходами</t>
  </si>
  <si>
    <t>90500000-2 - Послуги у сфері поводження зі сміттям та відходами</t>
  </si>
  <si>
    <t>ТОВАРИСТВО З ОБМЕЖЕНОЮ ВІДПОВІДАЛЬНІСТЮ "ЕКОЛОГІЯ-Д"</t>
  </si>
  <si>
    <t>42353652</t>
  </si>
  <si>
    <t>М/104/06/2020</t>
  </si>
  <si>
    <t>UA-2020-11-23-014152-c</t>
  </si>
  <si>
    <t>Засоби для обробки рук та поверхонь</t>
  </si>
  <si>
    <t>ЯХІМЕЦЬ РИММА ВІКТОРІВНА</t>
  </si>
  <si>
    <t>2549900587</t>
  </si>
  <si>
    <t>17</t>
  </si>
  <si>
    <t>UA-2020-11-23-014482-c</t>
  </si>
  <si>
    <t>Постачання пакетів оновлення до програмного комплексу Is-pro та надання консультативної допомоги по роботі з програмним комплесом Is-pro</t>
  </si>
  <si>
    <t>48440000-4 - Пакети програмного забезпечення для фінансового аналізу та бухгалтерського обліку</t>
  </si>
  <si>
    <t>ГОРЄЛКО СЕРГІЙ ОПАНАСОВИЧ</t>
  </si>
  <si>
    <t>2727410297</t>
  </si>
  <si>
    <t>07/14</t>
  </si>
  <si>
    <t>UA-2020-12-11-016378-c</t>
  </si>
  <si>
    <t>Друкована поліграфічна продукція</t>
  </si>
  <si>
    <t>22900000-9 - Друкована продукція різна</t>
  </si>
  <si>
    <t>ТОВАРИСТВО З ОБМЕЖЕНОЮ ВІДПОВІДАЛЬНІСТЮ "ДОМІНАНТА ПРІНТ"</t>
  </si>
  <si>
    <t>39198883</t>
  </si>
  <si>
    <t>ДП-2/122020</t>
  </si>
  <si>
    <t>Охорона технічними засобами (охоронна та тривожна сигналізація) приміщення МКЗК "ДДМШ №12"</t>
  </si>
  <si>
    <t>79710000-4 - Охоронні послуги</t>
  </si>
  <si>
    <t>UA-2020-02-19-002200-b</t>
  </si>
  <si>
    <t>ТОВ "ОХОРОНА "РЕСПЕКТ"</t>
  </si>
  <si>
    <t>38981412</t>
  </si>
  <si>
    <t>ТДН 0882/20/03</t>
  </si>
  <si>
    <t>38981412,ТОВ "ОХОРОНА "РЕСПЕКТ",Україна</t>
  </si>
  <si>
    <t>UA-2020-02-06-001443-b</t>
  </si>
  <si>
    <t>Поточний ремонт санвузла Міського комунального закладу культури «Дніпровська дитяча музична школа № 12»</t>
  </si>
  <si>
    <t>45330000-9 - Водопровідні та санітарно-технічні роботи</t>
  </si>
  <si>
    <t>ТОВ "ТАНДЕМ БУД ІНВЕСТ"</t>
  </si>
  <si>
    <t>39328757</t>
  </si>
  <si>
    <t>2003-05</t>
  </si>
  <si>
    <t>39328757,ТОВ "Тандем Буд Інвест",Україна;34657155,ТОВ "Бікад",Україна</t>
  </si>
  <si>
    <t>UA-2020-02-05-001309-b</t>
  </si>
  <si>
    <t>37310000-4  Музичні інструменти</t>
  </si>
  <si>
    <t>37310000-4 - Музичні інструменти; 37310000-4 - Музичні інструменти; 37310000-4 - Музичні інструменти; 37310000-4 - Музичні інструменти</t>
  </si>
  <si>
    <t>ФОП БУТ ЛІДІЯ РОМАНІВНА</t>
  </si>
  <si>
    <t>1789410064</t>
  </si>
  <si>
    <t>11</t>
  </si>
  <si>
    <t>1789410064,ФОП БУТ ЛІДІЯ РОМАНІВНА,Україна;3419211072,ФОП ПОПОВ МИХАЙЛО ДМИТРОВИЧ,Україна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</si>
</sst>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\.mm\.yyyy"/>
  </numFmts>
  <fonts count="3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18"/>
  <sheetViews>
    <sheetView tabSelected="1" zoomScalePageLayoutView="0" workbookViewId="0" topLeftCell="A1">
      <pane ySplit="4" topLeftCell="A11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1" t="s">
        <v>0</v>
      </c>
    </row>
    <row r="2" ht="12.75">
      <c r="A2" s="2" t="str">
        <f>HYPERLINK("mailto:report.zakupki@prom.ua","report.zakupki@prom.ua")</f>
        <v>report.zakupki@prom.ua</v>
      </c>
    </row>
    <row r="4" spans="1:30" ht="52.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26.25">
      <c r="A5" s="4">
        <v>1</v>
      </c>
      <c r="B5" s="1" t="s">
        <v>54</v>
      </c>
      <c r="C5" s="5" t="s">
        <v>55</v>
      </c>
      <c r="D5" s="1" t="s">
        <v>33</v>
      </c>
      <c r="E5" s="1" t="s">
        <v>34</v>
      </c>
      <c r="F5" s="6">
        <v>43866</v>
      </c>
      <c r="G5" s="1"/>
      <c r="H5" s="6">
        <v>43878</v>
      </c>
      <c r="I5" s="4">
        <v>1</v>
      </c>
      <c r="J5" s="7">
        <v>55.953</v>
      </c>
      <c r="K5" s="7">
        <v>90225</v>
      </c>
      <c r="L5" s="7">
        <v>1612.5140743123693</v>
      </c>
      <c r="M5" s="7">
        <v>90225</v>
      </c>
      <c r="N5" s="7">
        <v>1612.5140743123693</v>
      </c>
      <c r="O5" s="8" t="s">
        <v>35</v>
      </c>
      <c r="P5" s="7">
        <v>0</v>
      </c>
      <c r="Q5" s="7">
        <v>0</v>
      </c>
      <c r="R5" s="1" t="s">
        <v>35</v>
      </c>
      <c r="S5" s="1" t="s">
        <v>36</v>
      </c>
      <c r="T5" s="9" t="str">
        <f>HYPERLINK("https://my.zakupki.prom.ua/cabinet/purchases/state_purchase/view/15112571")</f>
        <v>https://my.zakupki.prom.ua/cabinet/purchases/state_purchase/view/15112571</v>
      </c>
      <c r="U5" s="1" t="s">
        <v>37</v>
      </c>
      <c r="V5" s="4">
        <v>0</v>
      </c>
      <c r="W5" s="1"/>
      <c r="X5" s="1" t="s">
        <v>38</v>
      </c>
      <c r="Y5" s="7">
        <v>90225</v>
      </c>
      <c r="Z5" s="1" t="s">
        <v>39</v>
      </c>
      <c r="AA5" s="1" t="s">
        <v>40</v>
      </c>
      <c r="AB5" s="1"/>
      <c r="AC5" s="1"/>
      <c r="AD5" s="1"/>
    </row>
    <row r="6" spans="1:30" ht="39">
      <c r="A6" s="4">
        <v>2</v>
      </c>
      <c r="B6" s="1" t="s">
        <v>56</v>
      </c>
      <c r="C6" s="5" t="s">
        <v>41</v>
      </c>
      <c r="D6" s="1" t="s">
        <v>42</v>
      </c>
      <c r="E6" s="1" t="s">
        <v>47</v>
      </c>
      <c r="F6" s="6">
        <v>43867</v>
      </c>
      <c r="G6" s="1"/>
      <c r="H6" s="6">
        <v>43867</v>
      </c>
      <c r="I6" s="4">
        <v>1</v>
      </c>
      <c r="J6" s="7">
        <v>9278</v>
      </c>
      <c r="K6" s="7">
        <v>23748</v>
      </c>
      <c r="L6" s="7">
        <v>2.5596033627937054</v>
      </c>
      <c r="M6" s="7">
        <v>23748</v>
      </c>
      <c r="N6" s="7">
        <v>2.5596033627937054</v>
      </c>
      <c r="O6" s="8" t="s">
        <v>43</v>
      </c>
      <c r="P6" s="7">
        <v>0</v>
      </c>
      <c r="Q6" s="7">
        <v>0</v>
      </c>
      <c r="R6" s="1" t="s">
        <v>43</v>
      </c>
      <c r="S6" s="1" t="s">
        <v>44</v>
      </c>
      <c r="T6" s="9" t="str">
        <f>HYPERLINK("https://my.zakupki.prom.ua/cabinet/purchases/state_purchase/view/15131547")</f>
        <v>https://my.zakupki.prom.ua/cabinet/purchases/state_purchase/view/15131547</v>
      </c>
      <c r="U6" s="1" t="s">
        <v>37</v>
      </c>
      <c r="V6" s="4">
        <v>0</v>
      </c>
      <c r="W6" s="1"/>
      <c r="X6" s="1" t="s">
        <v>57</v>
      </c>
      <c r="Y6" s="7">
        <v>23746.95</v>
      </c>
      <c r="Z6" s="1" t="s">
        <v>39</v>
      </c>
      <c r="AA6" s="1" t="s">
        <v>40</v>
      </c>
      <c r="AB6" s="1"/>
      <c r="AC6" s="1"/>
      <c r="AD6" s="1"/>
    </row>
    <row r="7" spans="1:30" ht="39">
      <c r="A7" s="4">
        <v>3</v>
      </c>
      <c r="B7" s="1" t="s">
        <v>58</v>
      </c>
      <c r="C7" s="5" t="s">
        <v>59</v>
      </c>
      <c r="D7" s="1" t="s">
        <v>51</v>
      </c>
      <c r="E7" s="1" t="s">
        <v>47</v>
      </c>
      <c r="F7" s="6">
        <v>43900</v>
      </c>
      <c r="G7" s="1"/>
      <c r="H7" s="6">
        <v>43900</v>
      </c>
      <c r="I7" s="4">
        <v>1</v>
      </c>
      <c r="J7" s="7">
        <v>1</v>
      </c>
      <c r="K7" s="7">
        <v>4800</v>
      </c>
      <c r="L7" s="7">
        <v>4800</v>
      </c>
      <c r="M7" s="7">
        <v>4800</v>
      </c>
      <c r="N7" s="7">
        <v>4800</v>
      </c>
      <c r="O7" s="8" t="s">
        <v>52</v>
      </c>
      <c r="P7" s="7">
        <v>0</v>
      </c>
      <c r="Q7" s="7">
        <v>0</v>
      </c>
      <c r="R7" s="1" t="s">
        <v>52</v>
      </c>
      <c r="S7" s="1" t="s">
        <v>53</v>
      </c>
      <c r="T7" s="9" t="str">
        <f>HYPERLINK("https://my.zakupki.prom.ua/cabinet/purchases/state_purchase/view/15683696")</f>
        <v>https://my.zakupki.prom.ua/cabinet/purchases/state_purchase/view/15683696</v>
      </c>
      <c r="U7" s="1" t="s">
        <v>37</v>
      </c>
      <c r="V7" s="4">
        <v>0</v>
      </c>
      <c r="W7" s="1"/>
      <c r="X7" s="1" t="s">
        <v>60</v>
      </c>
      <c r="Y7" s="7">
        <v>4800</v>
      </c>
      <c r="Z7" s="1" t="s">
        <v>39</v>
      </c>
      <c r="AA7" s="1" t="s">
        <v>45</v>
      </c>
      <c r="AB7" s="1"/>
      <c r="AC7" s="1"/>
      <c r="AD7" s="1"/>
    </row>
    <row r="8" spans="1:30" ht="26.25">
      <c r="A8" s="4">
        <v>4</v>
      </c>
      <c r="B8" s="1" t="s">
        <v>61</v>
      </c>
      <c r="C8" s="5" t="s">
        <v>62</v>
      </c>
      <c r="D8" s="1" t="s">
        <v>63</v>
      </c>
      <c r="E8" s="1" t="s">
        <v>47</v>
      </c>
      <c r="F8" s="6">
        <v>43931</v>
      </c>
      <c r="G8" s="1"/>
      <c r="H8" s="6">
        <v>43932</v>
      </c>
      <c r="I8" s="4">
        <v>1</v>
      </c>
      <c r="J8" s="7">
        <v>1</v>
      </c>
      <c r="K8" s="7">
        <v>1500</v>
      </c>
      <c r="L8" s="7">
        <v>1500</v>
      </c>
      <c r="M8" s="7">
        <v>1500</v>
      </c>
      <c r="N8" s="7">
        <v>1500</v>
      </c>
      <c r="O8" s="8" t="s">
        <v>64</v>
      </c>
      <c r="P8" s="7">
        <v>0</v>
      </c>
      <c r="Q8" s="7">
        <v>0</v>
      </c>
      <c r="R8" s="1" t="s">
        <v>64</v>
      </c>
      <c r="S8" s="1" t="s">
        <v>65</v>
      </c>
      <c r="T8" s="9" t="str">
        <f>HYPERLINK("https://my.zakupki.prom.ua/cabinet/purchases/state_purchase/view/16222635")</f>
        <v>https://my.zakupki.prom.ua/cabinet/purchases/state_purchase/view/16222635</v>
      </c>
      <c r="U8" s="1" t="s">
        <v>37</v>
      </c>
      <c r="V8" s="4">
        <v>0</v>
      </c>
      <c r="W8" s="1"/>
      <c r="X8" s="1" t="s">
        <v>66</v>
      </c>
      <c r="Y8" s="7">
        <v>1500</v>
      </c>
      <c r="Z8" s="1" t="s">
        <v>39</v>
      </c>
      <c r="AA8" s="1" t="s">
        <v>45</v>
      </c>
      <c r="AB8" s="1"/>
      <c r="AC8" s="1"/>
      <c r="AD8" s="1"/>
    </row>
    <row r="9" spans="1:30" ht="12.75">
      <c r="A9" s="4">
        <v>5</v>
      </c>
      <c r="B9" s="1" t="s">
        <v>67</v>
      </c>
      <c r="C9" s="5" t="s">
        <v>68</v>
      </c>
      <c r="D9" s="1" t="s">
        <v>69</v>
      </c>
      <c r="E9" s="1" t="s">
        <v>47</v>
      </c>
      <c r="F9" s="6">
        <v>44054</v>
      </c>
      <c r="G9" s="1"/>
      <c r="H9" s="6">
        <v>44054</v>
      </c>
      <c r="I9" s="4">
        <v>1</v>
      </c>
      <c r="J9" s="7">
        <v>15</v>
      </c>
      <c r="K9" s="7">
        <v>4594</v>
      </c>
      <c r="L9" s="7">
        <v>306.26666666666665</v>
      </c>
      <c r="M9" s="7">
        <v>4594</v>
      </c>
      <c r="N9" s="7">
        <v>306.26666666666665</v>
      </c>
      <c r="O9" s="8" t="s">
        <v>70</v>
      </c>
      <c r="P9" s="7">
        <v>0</v>
      </c>
      <c r="Q9" s="7">
        <v>0</v>
      </c>
      <c r="R9" s="1" t="s">
        <v>70</v>
      </c>
      <c r="S9" s="1" t="s">
        <v>71</v>
      </c>
      <c r="T9" s="9" t="str">
        <f>HYPERLINK("https://my.zakupki.prom.ua/cabinet/purchases/state_purchase/view/18467288")</f>
        <v>https://my.zakupki.prom.ua/cabinet/purchases/state_purchase/view/18467288</v>
      </c>
      <c r="U9" s="1" t="s">
        <v>37</v>
      </c>
      <c r="V9" s="4">
        <v>0</v>
      </c>
      <c r="W9" s="1"/>
      <c r="X9" s="1" t="s">
        <v>72</v>
      </c>
      <c r="Y9" s="7">
        <v>4594</v>
      </c>
      <c r="Z9" s="1" t="s">
        <v>39</v>
      </c>
      <c r="AA9" s="1" t="s">
        <v>45</v>
      </c>
      <c r="AB9" s="1"/>
      <c r="AC9" s="1"/>
      <c r="AD9" s="1"/>
    </row>
    <row r="10" spans="1:30" ht="12.75">
      <c r="A10" s="4">
        <v>6</v>
      </c>
      <c r="B10" s="1" t="s">
        <v>73</v>
      </c>
      <c r="C10" s="5" t="s">
        <v>74</v>
      </c>
      <c r="D10" s="1" t="s">
        <v>32</v>
      </c>
      <c r="E10" s="1" t="s">
        <v>47</v>
      </c>
      <c r="F10" s="6">
        <v>44126</v>
      </c>
      <c r="G10" s="1"/>
      <c r="H10" s="6">
        <v>44126</v>
      </c>
      <c r="I10" s="4">
        <v>1</v>
      </c>
      <c r="J10" s="7">
        <v>1</v>
      </c>
      <c r="K10" s="7">
        <v>25581</v>
      </c>
      <c r="L10" s="7">
        <v>25581</v>
      </c>
      <c r="M10" s="7">
        <v>25581</v>
      </c>
      <c r="N10" s="7">
        <v>25581</v>
      </c>
      <c r="O10" s="8" t="s">
        <v>75</v>
      </c>
      <c r="P10" s="7">
        <v>0</v>
      </c>
      <c r="Q10" s="7">
        <v>0</v>
      </c>
      <c r="R10" s="1" t="s">
        <v>75</v>
      </c>
      <c r="S10" s="1" t="s">
        <v>76</v>
      </c>
      <c r="T10" s="9" t="str">
        <f>HYPERLINK("https://my.zakupki.prom.ua/cabinet/purchases/state_purchase/view/20390124")</f>
        <v>https://my.zakupki.prom.ua/cabinet/purchases/state_purchase/view/20390124</v>
      </c>
      <c r="U10" s="1" t="s">
        <v>37</v>
      </c>
      <c r="V10" s="4">
        <v>0</v>
      </c>
      <c r="W10" s="1"/>
      <c r="X10" s="1" t="s">
        <v>77</v>
      </c>
      <c r="Y10" s="7">
        <v>25581</v>
      </c>
      <c r="Z10" s="1" t="s">
        <v>39</v>
      </c>
      <c r="AA10" s="1" t="s">
        <v>45</v>
      </c>
      <c r="AB10" s="1"/>
      <c r="AC10" s="1"/>
      <c r="AD10" s="1"/>
    </row>
    <row r="11" spans="1:30" ht="39">
      <c r="A11" s="4">
        <v>7</v>
      </c>
      <c r="B11" s="1" t="s">
        <v>78</v>
      </c>
      <c r="C11" s="5" t="s">
        <v>79</v>
      </c>
      <c r="D11" s="1" t="s">
        <v>46</v>
      </c>
      <c r="E11" s="1" t="s">
        <v>47</v>
      </c>
      <c r="F11" s="6">
        <v>44144</v>
      </c>
      <c r="G11" s="1"/>
      <c r="H11" s="6">
        <v>44144</v>
      </c>
      <c r="I11" s="4">
        <v>1</v>
      </c>
      <c r="J11" s="7">
        <v>1</v>
      </c>
      <c r="K11" s="7">
        <v>12112.38</v>
      </c>
      <c r="L11" s="7">
        <v>12112.38</v>
      </c>
      <c r="M11" s="7">
        <v>12112.38</v>
      </c>
      <c r="N11" s="7">
        <v>12112.38</v>
      </c>
      <c r="O11" s="8" t="s">
        <v>48</v>
      </c>
      <c r="P11" s="7">
        <v>0</v>
      </c>
      <c r="Q11" s="7">
        <v>0</v>
      </c>
      <c r="R11" s="1" t="s">
        <v>48</v>
      </c>
      <c r="S11" s="1" t="s">
        <v>49</v>
      </c>
      <c r="T11" s="9" t="str">
        <f>HYPERLINK("https://my.zakupki.prom.ua/cabinet/purchases/state_purchase/view/20898919")</f>
        <v>https://my.zakupki.prom.ua/cabinet/purchases/state_purchase/view/20898919</v>
      </c>
      <c r="U11" s="1" t="s">
        <v>37</v>
      </c>
      <c r="V11" s="4">
        <v>0</v>
      </c>
      <c r="W11" s="1"/>
      <c r="X11" s="1" t="s">
        <v>50</v>
      </c>
      <c r="Y11" s="7">
        <v>12112.38</v>
      </c>
      <c r="Z11" s="1" t="s">
        <v>39</v>
      </c>
      <c r="AA11" s="1" t="s">
        <v>45</v>
      </c>
      <c r="AB11" s="1"/>
      <c r="AC11" s="1"/>
      <c r="AD11" s="1"/>
    </row>
    <row r="12" spans="1:30" ht="26.25">
      <c r="A12" s="4">
        <v>8</v>
      </c>
      <c r="B12" s="1" t="s">
        <v>80</v>
      </c>
      <c r="C12" s="5" t="s">
        <v>81</v>
      </c>
      <c r="D12" s="1" t="s">
        <v>82</v>
      </c>
      <c r="E12" s="1" t="s">
        <v>47</v>
      </c>
      <c r="F12" s="6">
        <v>44144</v>
      </c>
      <c r="G12" s="1"/>
      <c r="H12" s="6">
        <v>44144</v>
      </c>
      <c r="I12" s="4">
        <v>1</v>
      </c>
      <c r="J12" s="7">
        <v>8.19</v>
      </c>
      <c r="K12" s="7">
        <v>1055.94</v>
      </c>
      <c r="L12" s="7">
        <v>128.93040293040292</v>
      </c>
      <c r="M12" s="7">
        <v>1055.94</v>
      </c>
      <c r="N12" s="7">
        <v>128.93040293040292</v>
      </c>
      <c r="O12" s="8" t="s">
        <v>83</v>
      </c>
      <c r="P12" s="7">
        <v>0</v>
      </c>
      <c r="Q12" s="7">
        <v>0</v>
      </c>
      <c r="R12" s="1" t="s">
        <v>83</v>
      </c>
      <c r="S12" s="1" t="s">
        <v>84</v>
      </c>
      <c r="T12" s="9" t="str">
        <f>HYPERLINK("https://my.zakupki.prom.ua/cabinet/purchases/state_purchase/view/20902132")</f>
        <v>https://my.zakupki.prom.ua/cabinet/purchases/state_purchase/view/20902132</v>
      </c>
      <c r="U12" s="1" t="s">
        <v>37</v>
      </c>
      <c r="V12" s="4">
        <v>0</v>
      </c>
      <c r="W12" s="1"/>
      <c r="X12" s="1" t="s">
        <v>85</v>
      </c>
      <c r="Y12" s="7">
        <v>1055.94</v>
      </c>
      <c r="Z12" s="1" t="s">
        <v>39</v>
      </c>
      <c r="AA12" s="1" t="s">
        <v>40</v>
      </c>
      <c r="AB12" s="1"/>
      <c r="AC12" s="1"/>
      <c r="AD12" s="1"/>
    </row>
    <row r="13" spans="1:30" ht="12.75">
      <c r="A13" s="4">
        <v>9</v>
      </c>
      <c r="B13" s="1" t="s">
        <v>86</v>
      </c>
      <c r="C13" s="5" t="s">
        <v>87</v>
      </c>
      <c r="D13" s="1" t="s">
        <v>69</v>
      </c>
      <c r="E13" s="1" t="s">
        <v>47</v>
      </c>
      <c r="F13" s="6">
        <v>44158</v>
      </c>
      <c r="G13" s="1"/>
      <c r="H13" s="6">
        <v>44158</v>
      </c>
      <c r="I13" s="4">
        <v>1</v>
      </c>
      <c r="J13" s="7">
        <v>32</v>
      </c>
      <c r="K13" s="7">
        <v>9384</v>
      </c>
      <c r="L13" s="7">
        <v>293.25</v>
      </c>
      <c r="M13" s="7">
        <v>9384</v>
      </c>
      <c r="N13" s="7">
        <v>293.25</v>
      </c>
      <c r="O13" s="8" t="s">
        <v>88</v>
      </c>
      <c r="P13" s="7">
        <v>0</v>
      </c>
      <c r="Q13" s="7">
        <v>0</v>
      </c>
      <c r="R13" s="1" t="s">
        <v>88</v>
      </c>
      <c r="S13" s="1" t="s">
        <v>89</v>
      </c>
      <c r="T13" s="9" t="str">
        <f>HYPERLINK("https://my.zakupki.prom.ua/cabinet/purchases/state_purchase/view/21352984")</f>
        <v>https://my.zakupki.prom.ua/cabinet/purchases/state_purchase/view/21352984</v>
      </c>
      <c r="U13" s="1" t="s">
        <v>37</v>
      </c>
      <c r="V13" s="4">
        <v>0</v>
      </c>
      <c r="W13" s="1"/>
      <c r="X13" s="1" t="s">
        <v>90</v>
      </c>
      <c r="Y13" s="7">
        <v>9384</v>
      </c>
      <c r="Z13" s="1" t="s">
        <v>39</v>
      </c>
      <c r="AA13" s="1" t="s">
        <v>45</v>
      </c>
      <c r="AB13" s="1"/>
      <c r="AC13" s="1"/>
      <c r="AD13" s="1"/>
    </row>
    <row r="14" spans="1:30" ht="52.5">
      <c r="A14" s="4">
        <v>10</v>
      </c>
      <c r="B14" s="1" t="s">
        <v>91</v>
      </c>
      <c r="C14" s="5" t="s">
        <v>92</v>
      </c>
      <c r="D14" s="1" t="s">
        <v>93</v>
      </c>
      <c r="E14" s="1" t="s">
        <v>47</v>
      </c>
      <c r="F14" s="6">
        <v>44158</v>
      </c>
      <c r="G14" s="1"/>
      <c r="H14" s="6">
        <v>44158</v>
      </c>
      <c r="I14" s="4">
        <v>1</v>
      </c>
      <c r="J14" s="7">
        <v>1</v>
      </c>
      <c r="K14" s="7">
        <v>12840</v>
      </c>
      <c r="L14" s="7">
        <v>12840</v>
      </c>
      <c r="M14" s="7">
        <v>12840</v>
      </c>
      <c r="N14" s="7">
        <v>12840</v>
      </c>
      <c r="O14" s="8" t="s">
        <v>94</v>
      </c>
      <c r="P14" s="7">
        <v>0</v>
      </c>
      <c r="Q14" s="7">
        <v>0</v>
      </c>
      <c r="R14" s="1" t="s">
        <v>94</v>
      </c>
      <c r="S14" s="1" t="s">
        <v>95</v>
      </c>
      <c r="T14" s="9" t="str">
        <f>HYPERLINK("https://my.zakupki.prom.ua/cabinet/purchases/state_purchase/view/21353795")</f>
        <v>https://my.zakupki.prom.ua/cabinet/purchases/state_purchase/view/21353795</v>
      </c>
      <c r="U14" s="1" t="s">
        <v>37</v>
      </c>
      <c r="V14" s="4">
        <v>0</v>
      </c>
      <c r="W14" s="1"/>
      <c r="X14" s="1" t="s">
        <v>96</v>
      </c>
      <c r="Y14" s="7">
        <v>12840</v>
      </c>
      <c r="Z14" s="1" t="s">
        <v>39</v>
      </c>
      <c r="AA14" s="1" t="s">
        <v>45</v>
      </c>
      <c r="AB14" s="1"/>
      <c r="AC14" s="1"/>
      <c r="AD14" s="1"/>
    </row>
    <row r="15" spans="1:30" ht="26.25">
      <c r="A15" s="4">
        <v>11</v>
      </c>
      <c r="B15" s="1" t="s">
        <v>97</v>
      </c>
      <c r="C15" s="5" t="s">
        <v>98</v>
      </c>
      <c r="D15" s="1" t="s">
        <v>99</v>
      </c>
      <c r="E15" s="1" t="s">
        <v>47</v>
      </c>
      <c r="F15" s="6">
        <v>44176</v>
      </c>
      <c r="G15" s="1"/>
      <c r="H15" s="6">
        <v>44176</v>
      </c>
      <c r="I15" s="4">
        <v>1</v>
      </c>
      <c r="J15" s="7">
        <v>1517</v>
      </c>
      <c r="K15" s="7">
        <v>3219.9</v>
      </c>
      <c r="L15" s="7">
        <v>2.1225444957152275</v>
      </c>
      <c r="M15" s="7">
        <v>3219.9</v>
      </c>
      <c r="N15" s="7">
        <v>2.1225444957152275</v>
      </c>
      <c r="O15" s="8" t="s">
        <v>100</v>
      </c>
      <c r="P15" s="7">
        <v>0</v>
      </c>
      <c r="Q15" s="7">
        <v>0</v>
      </c>
      <c r="R15" s="1" t="s">
        <v>100</v>
      </c>
      <c r="S15" s="1" t="s">
        <v>101</v>
      </c>
      <c r="T15" s="9" t="str">
        <f>HYPERLINK("https://my.zakupki.prom.ua/cabinet/purchases/state_purchase/view/22084366")</f>
        <v>https://my.zakupki.prom.ua/cabinet/purchases/state_purchase/view/22084366</v>
      </c>
      <c r="U15" s="1" t="s">
        <v>37</v>
      </c>
      <c r="V15" s="4">
        <v>0</v>
      </c>
      <c r="W15" s="1"/>
      <c r="X15" s="1" t="s">
        <v>102</v>
      </c>
      <c r="Y15" s="7">
        <v>3219.9</v>
      </c>
      <c r="Z15" s="1" t="s">
        <v>39</v>
      </c>
      <c r="AA15" s="1" t="s">
        <v>45</v>
      </c>
      <c r="AB15" s="1"/>
      <c r="AC15" s="1"/>
      <c r="AD15" s="1"/>
    </row>
    <row r="16" spans="1:30" ht="39">
      <c r="A16" s="4">
        <v>12</v>
      </c>
      <c r="B16" s="1" t="s">
        <v>105</v>
      </c>
      <c r="C16" s="5" t="s">
        <v>103</v>
      </c>
      <c r="D16" s="1" t="s">
        <v>104</v>
      </c>
      <c r="E16" s="1" t="s">
        <v>31</v>
      </c>
      <c r="F16" s="6">
        <v>43880</v>
      </c>
      <c r="G16" s="6">
        <v>43888</v>
      </c>
      <c r="H16" s="6">
        <v>43906</v>
      </c>
      <c r="I16" s="4">
        <v>1</v>
      </c>
      <c r="J16" s="7">
        <v>1</v>
      </c>
      <c r="K16" s="7">
        <v>5360</v>
      </c>
      <c r="L16" s="7">
        <v>5360</v>
      </c>
      <c r="M16" s="7">
        <v>4250</v>
      </c>
      <c r="N16" s="7">
        <v>4250</v>
      </c>
      <c r="O16" s="8" t="s">
        <v>106</v>
      </c>
      <c r="P16" s="7">
        <v>1110</v>
      </c>
      <c r="Q16" s="7">
        <v>20.71</v>
      </c>
      <c r="R16" s="1" t="s">
        <v>106</v>
      </c>
      <c r="S16" s="1" t="s">
        <v>107</v>
      </c>
      <c r="T16" s="9" t="str">
        <f>HYPERLINK("https://my.zakupki.prom.ua/cabinet/purchases/state_purchase/view/15369877")</f>
        <v>https://my.zakupki.prom.ua/cabinet/purchases/state_purchase/view/15369877</v>
      </c>
      <c r="U16" s="1" t="s">
        <v>37</v>
      </c>
      <c r="V16" s="4">
        <v>0</v>
      </c>
      <c r="W16" s="1"/>
      <c r="X16" s="1" t="s">
        <v>108</v>
      </c>
      <c r="Y16" s="7">
        <v>4250</v>
      </c>
      <c r="Z16" s="1" t="s">
        <v>39</v>
      </c>
      <c r="AA16" s="1" t="s">
        <v>45</v>
      </c>
      <c r="AB16" s="1"/>
      <c r="AC16" s="1"/>
      <c r="AD16" s="1" t="s">
        <v>109</v>
      </c>
    </row>
    <row r="17" spans="1:30" ht="39">
      <c r="A17" s="4">
        <v>13</v>
      </c>
      <c r="B17" s="1" t="s">
        <v>110</v>
      </c>
      <c r="C17" s="5" t="s">
        <v>111</v>
      </c>
      <c r="D17" s="1" t="s">
        <v>112</v>
      </c>
      <c r="E17" s="1" t="s">
        <v>31</v>
      </c>
      <c r="F17" s="6">
        <v>43867</v>
      </c>
      <c r="G17" s="6">
        <v>43886</v>
      </c>
      <c r="H17" s="6">
        <v>43906</v>
      </c>
      <c r="I17" s="4">
        <v>2</v>
      </c>
      <c r="J17" s="7">
        <v>1</v>
      </c>
      <c r="K17" s="7">
        <v>62772</v>
      </c>
      <c r="L17" s="7">
        <v>62772</v>
      </c>
      <c r="M17" s="7">
        <v>55500</v>
      </c>
      <c r="N17" s="7">
        <v>55500</v>
      </c>
      <c r="O17" s="8" t="s">
        <v>113</v>
      </c>
      <c r="P17" s="7">
        <v>7272</v>
      </c>
      <c r="Q17" s="7">
        <v>11.58</v>
      </c>
      <c r="R17" s="1" t="s">
        <v>113</v>
      </c>
      <c r="S17" s="1" t="s">
        <v>114</v>
      </c>
      <c r="T17" s="9" t="str">
        <f>HYPERLINK("https://my.zakupki.prom.ua/cabinet/purchases/state_purchase/view/15129007")</f>
        <v>https://my.zakupki.prom.ua/cabinet/purchases/state_purchase/view/15129007</v>
      </c>
      <c r="U17" s="1" t="s">
        <v>37</v>
      </c>
      <c r="V17" s="4">
        <v>0</v>
      </c>
      <c r="W17" s="1"/>
      <c r="X17" s="1" t="s">
        <v>115</v>
      </c>
      <c r="Y17" s="7">
        <v>55500</v>
      </c>
      <c r="Z17" s="1" t="s">
        <v>39</v>
      </c>
      <c r="AA17" s="1" t="s">
        <v>45</v>
      </c>
      <c r="AB17" s="1"/>
      <c r="AC17" s="1"/>
      <c r="AD17" s="1" t="s">
        <v>116</v>
      </c>
    </row>
    <row r="18" spans="1:30" ht="39">
      <c r="A18" s="4">
        <v>14</v>
      </c>
      <c r="B18" s="1" t="s">
        <v>117</v>
      </c>
      <c r="C18" s="5" t="s">
        <v>118</v>
      </c>
      <c r="D18" s="1" t="s">
        <v>119</v>
      </c>
      <c r="E18" s="1" t="s">
        <v>31</v>
      </c>
      <c r="F18" s="6">
        <v>43866</v>
      </c>
      <c r="G18" s="6">
        <v>43885</v>
      </c>
      <c r="H18" s="6">
        <v>43900</v>
      </c>
      <c r="I18" s="4">
        <v>2</v>
      </c>
      <c r="J18" s="7">
        <v>5</v>
      </c>
      <c r="K18" s="7">
        <v>194049</v>
      </c>
      <c r="L18" s="7">
        <v>38809.8</v>
      </c>
      <c r="M18" s="7">
        <v>135810</v>
      </c>
      <c r="N18" s="7">
        <v>27162</v>
      </c>
      <c r="O18" s="8" t="s">
        <v>120</v>
      </c>
      <c r="P18" s="7">
        <v>58239</v>
      </c>
      <c r="Q18" s="7">
        <v>30.01</v>
      </c>
      <c r="R18" s="1" t="s">
        <v>120</v>
      </c>
      <c r="S18" s="1" t="s">
        <v>121</v>
      </c>
      <c r="T18" s="9" t="str">
        <f>HYPERLINK("https://my.zakupki.prom.ua/cabinet/purchases/state_purchase/view/15095794")</f>
        <v>https://my.zakupki.prom.ua/cabinet/purchases/state_purchase/view/15095794</v>
      </c>
      <c r="U18" s="1" t="s">
        <v>37</v>
      </c>
      <c r="V18" s="4">
        <v>0</v>
      </c>
      <c r="W18" s="1"/>
      <c r="X18" s="1" t="s">
        <v>122</v>
      </c>
      <c r="Y18" s="7">
        <v>135810</v>
      </c>
      <c r="Z18" s="1" t="s">
        <v>39</v>
      </c>
      <c r="AA18" s="1" t="s">
        <v>45</v>
      </c>
      <c r="AB18" s="1"/>
      <c r="AC18" s="1"/>
      <c r="AD18" s="1" t="s">
        <v>123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2021-10-30T18:56:56Z</dcterms:modified>
  <cp:category/>
  <cp:version/>
  <cp:contentType/>
  <cp:contentStatus/>
</cp:coreProperties>
</file>