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<sst xmlns="http://schemas.openxmlformats.org/spreadsheetml/2006/main" count="151" uniqueCount="97">
  <si>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</si>
  <si>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</si>
  <si>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</si>
  <si>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</si>
  <si>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</si>
  <si>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</si>
  <si>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</si>
  <si>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</si>
  <si>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</si>
  <si>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</si>
  <si>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</si>
  <si>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</si>
  <si>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</si>
  <si>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</si>
  <si>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</si>
  <si>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</si>
  <si>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</si>
  <si>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</si>
  <si>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</si>
  <si>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</si>
  <si>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</si>
  <si>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</si>
  <si>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</si>
  <si>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</si>
  <si>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</si>
  <si>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</si>
  <si>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</si>
  <si>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</si>
  <si>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</si>
  <si>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</si>
  <si>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</si>
  <si>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UA-2022-02-01-012274-b</t>
  </si>
  <si>
    <t>Електрична енергія</t>
  </si>
  <si>
    <t>09310000-5 - Електрична енергія</t>
  </si>
  <si>
    <t>Закупівля без використання електронної системи</t>
  </si>
  <si>
    <t>ТОВАРИСТВО З ОБМЕЖЕНОЮ ВІДПОВІДАЛЬНІСТЮ "ДНІПРОВСЬКІ ЕНЕРГЕТИЧНІ ПОСЛУГИ"</t>
  </si>
  <si>
    <t>42082379</t>
  </si>
  <si>
    <t>завершено</t>
  </si>
  <si>
    <t>02215897</t>
  </si>
  <si>
    <t>UAH</t>
  </si>
  <si>
    <t>закритий</t>
  </si>
  <si>
    <t>UA-2022-02-04-009366-b</t>
  </si>
  <si>
    <t>Теплопостачання</t>
  </si>
  <si>
    <t>09320000-8 - Пара, гаряча вода та пов’язана продукція</t>
  </si>
  <si>
    <t>КОМУНАЛЬНЕ ПІДПРИЄМСТВО "ТЕПЛОЕНЕРГО" ДНІПРОВСЬКОЇ МІСЬКОЇ РАДИ</t>
  </si>
  <si>
    <t>32688148</t>
  </si>
  <si>
    <t>090032</t>
  </si>
  <si>
    <t>активний</t>
  </si>
  <si>
    <t>UA-2022-02-04-010486-b</t>
  </si>
  <si>
    <t>Переговорна процедура</t>
  </si>
  <si>
    <t>скасована</t>
  </si>
  <si>
    <t xml:space="preserve">відсутність подальшої потреби в закупівлі товарів, робіт і послуг </t>
  </si>
  <si>
    <t>UA-2022-03-18-002419-a</t>
  </si>
  <si>
    <t>Послуги охорони</t>
  </si>
  <si>
    <t>79710000-4 - Охоронні послуги</t>
  </si>
  <si>
    <t>ТОВАРИСТВО З ОБМЕЖЕНОЮ ВІДПОВІДАЛЬНІСТЮ "СЛУЖБА ОХОРОНИ "ДЖЕБ"</t>
  </si>
  <si>
    <t>41612783</t>
  </si>
  <si>
    <t>1/ПЦС</t>
  </si>
  <si>
    <t>UA-2022-03-21-003215-a</t>
  </si>
  <si>
    <t>супровід комп'юторної програми "Єдина інформаційна система управління місцевим бюджетом"</t>
  </si>
  <si>
    <t>72250000-2 - Послуги, пов’язані із системами та підтримкою</t>
  </si>
  <si>
    <t>ТОВАРИСТВО З ОБМЕЖЕНОЮ ВІДПОВІДАЛЬНІСТЮ "ЦЕНТР ІНФОРМАЦІЙНИХ І АНАЛІТИЧНИХ ТЕХНОЛОГІЙ"</t>
  </si>
  <si>
    <t>36216548</t>
  </si>
  <si>
    <t>22ДН</t>
  </si>
  <si>
    <t>UA-2022-05-15-000025-a</t>
  </si>
  <si>
    <t>Водопостачання та водовідведення</t>
  </si>
  <si>
    <t>65110000-7 - Розподіл води</t>
  </si>
  <si>
    <t>КОМУНАЛЬНЕ ПІДПРИЄМСТВО "ДНІПРОВОДОКАНАЛ" ДНІПРОВСЬКОЇ МІСЬКОЇ РАДИ</t>
  </si>
  <si>
    <t>03341305</t>
  </si>
  <si>
    <t>1481</t>
  </si>
  <si>
    <t>UA-2022-06-22-002401-a</t>
  </si>
  <si>
    <t xml:space="preserve">Постачання примірника та пакетів оновлення (компонент) до комп'ютерної програми "M.E.Doc". </t>
  </si>
  <si>
    <t>72260000-5 - Послуги, пов’язані з програмним забезпеченням</t>
  </si>
  <si>
    <t>ЮРЧЕНКО ІРИНА ГРИГОРІВНА</t>
  </si>
  <si>
    <t>2633300327</t>
  </si>
  <si>
    <t>56</t>
  </si>
  <si>
    <t>UA-2022-10-12-007386-a</t>
  </si>
  <si>
    <t>послуга з постачання теплової енергії</t>
  </si>
  <si>
    <t>UA-2022-10-18-003423-a</t>
  </si>
  <si>
    <t>Послуги з перезарядки вогнегасників різних типів</t>
  </si>
  <si>
    <t>50413200-5 - Послуги з ремонту і технічного обслуговування протипожежного обладнання</t>
  </si>
  <si>
    <t>ТОВАРИСТВО З ОБМЕЖЕНОЮ ВІДПОВІДАЛЬНІСТЮ "ДНІПРОСПЕЦПОЖМОНТАЖ"</t>
  </si>
  <si>
    <t>36640049</t>
  </si>
  <si>
    <t>109/108</t>
  </si>
  <si>
    <t>UA-2022-11-01-008088-a</t>
  </si>
  <si>
    <t>Постачання примірника та  пакетів оновлення програмного забезпечення для фінансового аналізу та бухгалтерського обліку  (програмний комплекс «ІС-Про»)</t>
  </si>
  <si>
    <t>48440000-4 - Пакети програмного забезпечення для фінансового аналізу та бухгалтерського обліку</t>
  </si>
  <si>
    <t>МАКСИМОВ ЄВГЕН АНАТОЛІЙОВИЧ</t>
  </si>
  <si>
    <t>2676305397</t>
  </si>
  <si>
    <t>09/108</t>
  </si>
  <si>
    <t>UA-2022-11-25-006364-a</t>
  </si>
  <si>
    <t>Оренда нерухомого майна, що належить до державної власності</t>
  </si>
  <si>
    <t>70310000-7 - Послуги з надання в оренду чи продажу будівель</t>
  </si>
  <si>
    <t>РЕГІОНАЛЬНЕ ВІДДІЛЕННЯ ФОНДУ ДЕРЖАВНОГО МАЙНА УКРАЇНИ ПО ДНІПРОПЕТРОВСЬКІЙ, ЗАПОРІЗЬКІЙ ТА КІРОВОГРАДСЬКІЙ ОБЛАСТЯХ</t>
  </si>
  <si>
    <t>42767945</t>
  </si>
  <si>
    <t>12/7536-11091</t>
  </si>
  <si>
    <t>Звіт створено 18 січня в 15:11 з використанням http://zakupki.prom.ua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</si>
</sst>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.mm.yyyy"/>
  </numFmts>
  <fonts count="3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15"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</cellStyleXfs>
  <cellXfs count="11">
    <xf numFmtId="164" fontId="0" fillId="0" borderId="0" xfId="0" applyFont="1"/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1" fillId="0" borderId="0" xfId="0" applyFont="1" applyFill="1" applyBorder="1" applyAlignment="1" applyProtection="1">
      <alignment/>
      <protection/>
    </xf>
    <xf numFmtId="164" fontId="2" fillId="2" borderId="1" xfId="0" applyFont="1" applyFill="1" applyBorder="1" applyAlignment="1" applyProtection="1">
      <alignment horizontal="center" wrapText="1"/>
      <protection/>
    </xf>
    <xf numFmtId="1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wrapText="1"/>
      <protection/>
    </xf>
    <xf numFmtId="165" fontId="0" fillId="0" borderId="0" xfId="0" applyFont="1" applyFill="1" applyBorder="1" applyAlignment="1" applyProtection="1">
      <alignment/>
      <protection/>
    </xf>
    <xf numFmtId="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wrapText="1"/>
      <protection/>
    </xf>
    <xf numFmtId="164" fontId="1" fillId="0" borderId="0" xfId="0" applyFont="1" applyFill="1" applyBorder="1" applyAlignment="1" applyProtection="1">
      <alignment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16"/>
  <sheetViews>
    <sheetView tabSelected="1" workbookViewId="0" topLeftCell="A1">
      <pane ySplit="4" topLeftCell="A5" activePane="bottomLeft" state="frozen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1" ht="12.75">
      <c r="A1" s="2" t="s">
        <v>0</v>
      </c>
    </row>
    <row r="2" ht="12.75">
      <c r="A2" s="3">
        <f>HYPERLINK("mailto:report.zakupki@prom.ua","report.zakupki@prom.ua")</f>
      </c>
    </row>
    <row r="3" ht="12.75"/>
    <row r="4" spans="1:30" ht="12.7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4" t="s">
        <v>18</v>
      </c>
      <c r="S4" s="4" t="s">
        <v>19</v>
      </c>
      <c r="T4" s="4" t="s">
        <v>20</v>
      </c>
      <c r="U4" s="4" t="s">
        <v>21</v>
      </c>
      <c r="V4" s="4" t="s">
        <v>22</v>
      </c>
      <c r="W4" s="4" t="s">
        <v>23</v>
      </c>
      <c r="X4" s="4" t="s">
        <v>24</v>
      </c>
      <c r="Y4" s="4" t="s">
        <v>25</v>
      </c>
      <c r="Z4" s="4" t="s">
        <v>26</v>
      </c>
      <c r="AA4" s="4" t="s">
        <v>27</v>
      </c>
      <c r="AB4" s="4" t="s">
        <v>28</v>
      </c>
      <c r="AC4" s="4" t="s">
        <v>29</v>
      </c>
      <c r="AD4" s="4" t="s">
        <v>30</v>
      </c>
    </row>
    <row r="5" spans="1:30" ht="12.75">
      <c r="A5" s="5">
        <v>1</v>
      </c>
      <c r="B5" s="2" t="s">
        <v>31</v>
      </c>
      <c r="C5" s="6" t="s">
        <v>32</v>
      </c>
      <c r="D5" s="2" t="s">
        <v>33</v>
      </c>
      <c r="E5" s="2" t="s">
        <v>34</v>
      </c>
      <c r="F5" s="7">
        <v>44593</v>
      </c>
      <c r="G5" s="2"/>
      <c r="H5" s="7">
        <v>44593</v>
      </c>
      <c r="I5" s="5">
        <v>1</v>
      </c>
      <c r="J5" s="8">
        <v>8443</v>
      </c>
      <c r="K5" s="8">
        <v>45629.18</v>
      </c>
      <c r="L5" s="8">
        <v>5.404379959729954</v>
      </c>
      <c r="M5" s="8">
        <v>45629.18</v>
      </c>
      <c r="N5" s="8">
        <v>5.404379959729954</v>
      </c>
      <c r="O5" s="9" t="s">
        <v>35</v>
      </c>
      <c r="P5" s="8">
        <v>0</v>
      </c>
      <c r="Q5" s="8">
        <v>0</v>
      </c>
      <c r="R5" s="2" t="s">
        <v>35</v>
      </c>
      <c r="S5" s="2" t="s">
        <v>36</v>
      </c>
      <c r="T5" s="10">
        <f>HYPERLINK("https://my.zakupki.prom.ua/cabinet/purchases/state_purchase/view/34711633")</f>
      </c>
      <c r="U5" s="2" t="s">
        <v>37</v>
      </c>
      <c r="V5" s="5">
        <v>0</v>
      </c>
      <c r="W5" s="2"/>
      <c r="X5" s="2" t="s">
        <v>38</v>
      </c>
      <c r="Y5" s="8">
        <v>45629.18</v>
      </c>
      <c r="Z5" s="2" t="s">
        <v>39</v>
      </c>
      <c r="AA5" s="2" t="s">
        <v>40</v>
      </c>
      <c r="AB5" s="2"/>
      <c r="AC5" s="2"/>
      <c r="AD5" s="2"/>
    </row>
    <row r="6" spans="1:30" ht="12.75">
      <c r="A6" s="5">
        <v>2</v>
      </c>
      <c r="B6" s="2" t="s">
        <v>41</v>
      </c>
      <c r="C6" s="6" t="s">
        <v>42</v>
      </c>
      <c r="D6" s="2" t="s">
        <v>43</v>
      </c>
      <c r="E6" s="2" t="s">
        <v>34</v>
      </c>
      <c r="F6" s="7">
        <v>44596</v>
      </c>
      <c r="G6" s="2"/>
      <c r="H6" s="7">
        <v>44596</v>
      </c>
      <c r="I6" s="5">
        <v>1</v>
      </c>
      <c r="J6" s="8">
        <v>27.101</v>
      </c>
      <c r="K6" s="8">
        <v>98000</v>
      </c>
      <c r="L6" s="8">
        <v>3616.102726836648</v>
      </c>
      <c r="M6" s="8">
        <v>98000</v>
      </c>
      <c r="N6" s="8">
        <v>3616.102726836648</v>
      </c>
      <c r="O6" s="9" t="s">
        <v>44</v>
      </c>
      <c r="P6" s="8">
        <v>0</v>
      </c>
      <c r="Q6" s="8">
        <v>0</v>
      </c>
      <c r="R6" s="2" t="s">
        <v>44</v>
      </c>
      <c r="S6" s="2" t="s">
        <v>45</v>
      </c>
      <c r="T6" s="10">
        <f>HYPERLINK("https://my.zakupki.prom.ua/cabinet/purchases/state_purchase/view/34850611")</f>
      </c>
      <c r="U6" s="2" t="s">
        <v>37</v>
      </c>
      <c r="V6" s="5">
        <v>0</v>
      </c>
      <c r="W6" s="2"/>
      <c r="X6" s="2" t="s">
        <v>46</v>
      </c>
      <c r="Y6" s="8">
        <v>98000</v>
      </c>
      <c r="Z6" s="2" t="s">
        <v>39</v>
      </c>
      <c r="AA6" s="2" t="s">
        <v>47</v>
      </c>
      <c r="AB6" s="2"/>
      <c r="AC6" s="2"/>
      <c r="AD6" s="2"/>
    </row>
    <row r="7" spans="1:30" ht="12.75">
      <c r="A7" s="5">
        <v>3</v>
      </c>
      <c r="B7" s="2" t="s">
        <v>48</v>
      </c>
      <c r="C7" s="6" t="s">
        <v>42</v>
      </c>
      <c r="D7" s="2" t="s">
        <v>43</v>
      </c>
      <c r="E7" s="2" t="s">
        <v>49</v>
      </c>
      <c r="F7" s="7">
        <v>44596</v>
      </c>
      <c r="G7" s="2"/>
      <c r="H7" s="7">
        <v>44723</v>
      </c>
      <c r="I7" s="5">
        <v>1</v>
      </c>
      <c r="J7" s="8">
        <v>27.101</v>
      </c>
      <c r="K7" s="8">
        <v>98000</v>
      </c>
      <c r="L7" s="8">
        <v>3616.102726836648</v>
      </c>
      <c r="M7" s="8">
        <v>98000</v>
      </c>
      <c r="N7" s="8">
        <v>3616.102726836648</v>
      </c>
      <c r="O7" s="9" t="s">
        <v>44</v>
      </c>
      <c r="P7" s="8">
        <v>0</v>
      </c>
      <c r="Q7" s="8">
        <v>0</v>
      </c>
      <c r="R7" s="2" t="s">
        <v>44</v>
      </c>
      <c r="S7" s="2" t="s">
        <v>45</v>
      </c>
      <c r="T7" s="10">
        <f>HYPERLINK("https://my.zakupki.prom.ua/cabinet/purchases/state_purchase/view/34853589")</f>
      </c>
      <c r="U7" s="2" t="s">
        <v>50</v>
      </c>
      <c r="V7" s="5">
        <v>0</v>
      </c>
      <c r="W7" s="2" t="s">
        <v>51</v>
      </c>
      <c r="X7" s="2"/>
      <c r="Y7" s="2"/>
      <c r="Z7" s="2"/>
      <c r="AA7" s="2"/>
      <c r="AB7" s="2"/>
      <c r="AC7" s="2"/>
      <c r="AD7" s="2"/>
    </row>
    <row r="8" spans="1:30" ht="12.75">
      <c r="A8" s="5">
        <v>4</v>
      </c>
      <c r="B8" s="2" t="s">
        <v>52</v>
      </c>
      <c r="C8" s="6" t="s">
        <v>53</v>
      </c>
      <c r="D8" s="2" t="s">
        <v>54</v>
      </c>
      <c r="E8" s="2" t="s">
        <v>34</v>
      </c>
      <c r="F8" s="7">
        <v>44638</v>
      </c>
      <c r="G8" s="2"/>
      <c r="H8" s="7">
        <v>44643</v>
      </c>
      <c r="I8" s="5">
        <v>1</v>
      </c>
      <c r="J8" s="8">
        <v>12</v>
      </c>
      <c r="K8" s="8">
        <v>3000</v>
      </c>
      <c r="L8" s="8">
        <v>250</v>
      </c>
      <c r="M8" s="8">
        <v>3000</v>
      </c>
      <c r="N8" s="8">
        <v>250</v>
      </c>
      <c r="O8" s="9" t="s">
        <v>55</v>
      </c>
      <c r="P8" s="8">
        <v>0</v>
      </c>
      <c r="Q8" s="8">
        <v>0</v>
      </c>
      <c r="R8" s="2" t="s">
        <v>55</v>
      </c>
      <c r="S8" s="2" t="s">
        <v>56</v>
      </c>
      <c r="T8" s="10">
        <f>HYPERLINK("https://my.zakupki.prom.ua/cabinet/purchases/state_purchase/view/35692769")</f>
      </c>
      <c r="U8" s="2" t="s">
        <v>37</v>
      </c>
      <c r="V8" s="5">
        <v>0</v>
      </c>
      <c r="W8" s="2"/>
      <c r="X8" s="2" t="s">
        <v>57</v>
      </c>
      <c r="Y8" s="8">
        <v>3000</v>
      </c>
      <c r="Z8" s="2" t="s">
        <v>39</v>
      </c>
      <c r="AA8" s="2" t="s">
        <v>47</v>
      </c>
      <c r="AB8" s="2"/>
      <c r="AC8" s="2"/>
      <c r="AD8" s="2"/>
    </row>
    <row r="9" spans="1:30" ht="12.75">
      <c r="A9" s="5">
        <v>5</v>
      </c>
      <c r="B9" s="2" t="s">
        <v>58</v>
      </c>
      <c r="C9" s="6" t="s">
        <v>59</v>
      </c>
      <c r="D9" s="2" t="s">
        <v>60</v>
      </c>
      <c r="E9" s="2" t="s">
        <v>34</v>
      </c>
      <c r="F9" s="7">
        <v>44641</v>
      </c>
      <c r="G9" s="2"/>
      <c r="H9" s="7">
        <v>44645</v>
      </c>
      <c r="I9" s="5">
        <v>1</v>
      </c>
      <c r="J9" s="8">
        <v>12</v>
      </c>
      <c r="K9" s="8">
        <v>5760</v>
      </c>
      <c r="L9" s="8">
        <v>480</v>
      </c>
      <c r="M9" s="8">
        <v>5760</v>
      </c>
      <c r="N9" s="8">
        <v>480</v>
      </c>
      <c r="O9" s="9" t="s">
        <v>61</v>
      </c>
      <c r="P9" s="8">
        <v>0</v>
      </c>
      <c r="Q9" s="8">
        <v>0</v>
      </c>
      <c r="R9" s="2" t="s">
        <v>61</v>
      </c>
      <c r="S9" s="2" t="s">
        <v>62</v>
      </c>
      <c r="T9" s="10">
        <f>HYPERLINK("https://my.zakupki.prom.ua/cabinet/purchases/state_purchase/view/35706407")</f>
      </c>
      <c r="U9" s="2" t="s">
        <v>37</v>
      </c>
      <c r="V9" s="5">
        <v>0</v>
      </c>
      <c r="W9" s="2"/>
      <c r="X9" s="2" t="s">
        <v>63</v>
      </c>
      <c r="Y9" s="8">
        <v>5760</v>
      </c>
      <c r="Z9" s="2" t="s">
        <v>39</v>
      </c>
      <c r="AA9" s="2" t="s">
        <v>40</v>
      </c>
      <c r="AB9" s="2"/>
      <c r="AC9" s="2"/>
      <c r="AD9" s="2"/>
    </row>
    <row r="10" spans="1:30" ht="12.75">
      <c r="A10" s="5">
        <v>6</v>
      </c>
      <c r="B10" s="2" t="s">
        <v>64</v>
      </c>
      <c r="C10" s="6" t="s">
        <v>65</v>
      </c>
      <c r="D10" s="2" t="s">
        <v>66</v>
      </c>
      <c r="E10" s="2" t="s">
        <v>34</v>
      </c>
      <c r="F10" s="7">
        <v>44696</v>
      </c>
      <c r="G10" s="2"/>
      <c r="H10" s="7">
        <v>44696</v>
      </c>
      <c r="I10" s="5">
        <v>1</v>
      </c>
      <c r="J10" s="8">
        <v>224.057</v>
      </c>
      <c r="K10" s="8">
        <v>7871</v>
      </c>
      <c r="L10" s="8">
        <v>35.129453665808256</v>
      </c>
      <c r="M10" s="8">
        <v>7871</v>
      </c>
      <c r="N10" s="8">
        <v>35.129453665808256</v>
      </c>
      <c r="O10" s="9" t="s">
        <v>67</v>
      </c>
      <c r="P10" s="8">
        <v>0</v>
      </c>
      <c r="Q10" s="8">
        <v>0</v>
      </c>
      <c r="R10" s="2" t="s">
        <v>67</v>
      </c>
      <c r="S10" s="2" t="s">
        <v>68</v>
      </c>
      <c r="T10" s="10">
        <f>HYPERLINK("https://my.zakupki.prom.ua/cabinet/purchases/state_purchase/view/36127935")</f>
      </c>
      <c r="U10" s="2" t="s">
        <v>37</v>
      </c>
      <c r="V10" s="5">
        <v>0</v>
      </c>
      <c r="W10" s="2"/>
      <c r="X10" s="2" t="s">
        <v>69</v>
      </c>
      <c r="Y10" s="8">
        <v>7871</v>
      </c>
      <c r="Z10" s="2" t="s">
        <v>39</v>
      </c>
      <c r="AA10" s="2" t="s">
        <v>40</v>
      </c>
      <c r="AB10" s="2"/>
      <c r="AC10" s="2"/>
      <c r="AD10" s="2"/>
    </row>
    <row r="11" spans="1:30" ht="12.75">
      <c r="A11" s="5">
        <v>7</v>
      </c>
      <c r="B11" s="2" t="s">
        <v>70</v>
      </c>
      <c r="C11" s="6" t="s">
        <v>71</v>
      </c>
      <c r="D11" s="2" t="s">
        <v>72</v>
      </c>
      <c r="E11" s="2" t="s">
        <v>34</v>
      </c>
      <c r="F11" s="7">
        <v>44734</v>
      </c>
      <c r="G11" s="2"/>
      <c r="H11" s="7">
        <v>44734</v>
      </c>
      <c r="I11" s="5">
        <v>1</v>
      </c>
      <c r="J11" s="8">
        <v>1</v>
      </c>
      <c r="K11" s="8">
        <v>1200</v>
      </c>
      <c r="L11" s="8">
        <v>1200</v>
      </c>
      <c r="M11" s="8">
        <v>1200</v>
      </c>
      <c r="N11" s="8">
        <v>1200</v>
      </c>
      <c r="O11" s="9" t="s">
        <v>73</v>
      </c>
      <c r="P11" s="8">
        <v>0</v>
      </c>
      <c r="Q11" s="8">
        <v>0</v>
      </c>
      <c r="R11" s="2" t="s">
        <v>73</v>
      </c>
      <c r="S11" s="2" t="s">
        <v>74</v>
      </c>
      <c r="T11" s="10">
        <f>HYPERLINK("https://my.zakupki.prom.ua/cabinet/purchases/state_purchase/view/36448450")</f>
      </c>
      <c r="U11" s="2" t="s">
        <v>37</v>
      </c>
      <c r="V11" s="5">
        <v>0</v>
      </c>
      <c r="W11" s="2"/>
      <c r="X11" s="2" t="s">
        <v>75</v>
      </c>
      <c r="Y11" s="8">
        <v>1200</v>
      </c>
      <c r="Z11" s="2" t="s">
        <v>39</v>
      </c>
      <c r="AA11" s="2" t="s">
        <v>47</v>
      </c>
      <c r="AB11" s="2"/>
      <c r="AC11" s="2"/>
      <c r="AD11" s="2"/>
    </row>
    <row r="12" spans="1:30" ht="12.75">
      <c r="A12" s="5">
        <v>8</v>
      </c>
      <c r="B12" s="2" t="s">
        <v>76</v>
      </c>
      <c r="C12" s="6" t="s">
        <v>77</v>
      </c>
      <c r="D12" s="2" t="s">
        <v>43</v>
      </c>
      <c r="E12" s="2" t="s">
        <v>34</v>
      </c>
      <c r="F12" s="7">
        <v>44846</v>
      </c>
      <c r="G12" s="2"/>
      <c r="H12" s="7">
        <v>44846</v>
      </c>
      <c r="I12" s="5">
        <v>1</v>
      </c>
      <c r="J12" s="8">
        <v>26.89588</v>
      </c>
      <c r="K12" s="8">
        <v>97259</v>
      </c>
      <c r="L12" s="8">
        <v>3616.130054119813</v>
      </c>
      <c r="M12" s="8">
        <v>97259</v>
      </c>
      <c r="N12" s="8">
        <v>3616.130054119813</v>
      </c>
      <c r="O12" s="9" t="s">
        <v>44</v>
      </c>
      <c r="P12" s="8">
        <v>0</v>
      </c>
      <c r="Q12" s="8">
        <v>0</v>
      </c>
      <c r="R12" s="2" t="s">
        <v>44</v>
      </c>
      <c r="S12" s="2" t="s">
        <v>45</v>
      </c>
      <c r="T12" s="10">
        <f>HYPERLINK("https://my.zakupki.prom.ua/cabinet/purchases/state_purchase/view/37940215")</f>
      </c>
      <c r="U12" s="2" t="s">
        <v>37</v>
      </c>
      <c r="V12" s="5">
        <v>0</v>
      </c>
      <c r="W12" s="2"/>
      <c r="X12" s="2" t="s">
        <v>46</v>
      </c>
      <c r="Y12" s="8">
        <v>97259</v>
      </c>
      <c r="Z12" s="2" t="s">
        <v>39</v>
      </c>
      <c r="AA12" s="2" t="s">
        <v>47</v>
      </c>
      <c r="AB12" s="2"/>
      <c r="AC12" s="2"/>
      <c r="AD12" s="2"/>
    </row>
    <row r="13" spans="1:30" ht="12.75">
      <c r="A13" s="5">
        <v>9</v>
      </c>
      <c r="B13" s="2" t="s">
        <v>78</v>
      </c>
      <c r="C13" s="6" t="s">
        <v>79</v>
      </c>
      <c r="D13" s="2" t="s">
        <v>80</v>
      </c>
      <c r="E13" s="2" t="s">
        <v>34</v>
      </c>
      <c r="F13" s="7">
        <v>44852</v>
      </c>
      <c r="G13" s="2"/>
      <c r="H13" s="7">
        <v>44852</v>
      </c>
      <c r="I13" s="5">
        <v>1</v>
      </c>
      <c r="J13" s="8">
        <v>1</v>
      </c>
      <c r="K13" s="8">
        <v>3386</v>
      </c>
      <c r="L13" s="8">
        <v>3386</v>
      </c>
      <c r="M13" s="8">
        <v>3386</v>
      </c>
      <c r="N13" s="8">
        <v>3386</v>
      </c>
      <c r="O13" s="9" t="s">
        <v>81</v>
      </c>
      <c r="P13" s="8">
        <v>0</v>
      </c>
      <c r="Q13" s="8">
        <v>0</v>
      </c>
      <c r="R13" s="2" t="s">
        <v>81</v>
      </c>
      <c r="S13" s="2" t="s">
        <v>82</v>
      </c>
      <c r="T13" s="10">
        <f>HYPERLINK("https://my.zakupki.prom.ua/cabinet/purchases/state_purchase/view/38023884")</f>
      </c>
      <c r="U13" s="2" t="s">
        <v>37</v>
      </c>
      <c r="V13" s="5">
        <v>0</v>
      </c>
      <c r="W13" s="2"/>
      <c r="X13" s="2" t="s">
        <v>83</v>
      </c>
      <c r="Y13" s="8">
        <v>3386</v>
      </c>
      <c r="Z13" s="2" t="s">
        <v>39</v>
      </c>
      <c r="AA13" s="2" t="s">
        <v>40</v>
      </c>
      <c r="AB13" s="2"/>
      <c r="AC13" s="2"/>
      <c r="AD13" s="2"/>
    </row>
    <row r="14" spans="1:30" ht="12.75">
      <c r="A14" s="5">
        <v>10</v>
      </c>
      <c r="B14" s="2" t="s">
        <v>84</v>
      </c>
      <c r="C14" s="6" t="s">
        <v>85</v>
      </c>
      <c r="D14" s="2" t="s">
        <v>86</v>
      </c>
      <c r="E14" s="2" t="s">
        <v>34</v>
      </c>
      <c r="F14" s="7">
        <v>44866</v>
      </c>
      <c r="G14" s="2"/>
      <c r="H14" s="7">
        <v>44866</v>
      </c>
      <c r="I14" s="5">
        <v>1</v>
      </c>
      <c r="J14" s="8">
        <v>1</v>
      </c>
      <c r="K14" s="8">
        <v>14400</v>
      </c>
      <c r="L14" s="8">
        <v>14400</v>
      </c>
      <c r="M14" s="8">
        <v>14400</v>
      </c>
      <c r="N14" s="8">
        <v>14400</v>
      </c>
      <c r="O14" s="9" t="s">
        <v>87</v>
      </c>
      <c r="P14" s="8">
        <v>0</v>
      </c>
      <c r="Q14" s="8">
        <v>0</v>
      </c>
      <c r="R14" s="2" t="s">
        <v>87</v>
      </c>
      <c r="S14" s="2" t="s">
        <v>88</v>
      </c>
      <c r="T14" s="10">
        <f>HYPERLINK("https://my.zakupki.prom.ua/cabinet/purchases/state_purchase/view/38276848")</f>
      </c>
      <c r="U14" s="2" t="s">
        <v>37</v>
      </c>
      <c r="V14" s="5">
        <v>0</v>
      </c>
      <c r="W14" s="2"/>
      <c r="X14" s="2" t="s">
        <v>89</v>
      </c>
      <c r="Y14" s="8">
        <v>14400</v>
      </c>
      <c r="Z14" s="2" t="s">
        <v>39</v>
      </c>
      <c r="AA14" s="2" t="s">
        <v>40</v>
      </c>
      <c r="AB14" s="2"/>
      <c r="AC14" s="2"/>
      <c r="AD14" s="2"/>
    </row>
    <row r="15" spans="1:30" ht="12.75">
      <c r="A15" s="5">
        <v>11</v>
      </c>
      <c r="B15" s="2" t="s">
        <v>90</v>
      </c>
      <c r="C15" s="6" t="s">
        <v>91</v>
      </c>
      <c r="D15" s="2" t="s">
        <v>92</v>
      </c>
      <c r="E15" s="2" t="s">
        <v>34</v>
      </c>
      <c r="F15" s="7">
        <v>44890</v>
      </c>
      <c r="G15" s="2"/>
      <c r="H15" s="7">
        <v>44890</v>
      </c>
      <c r="I15" s="5">
        <v>1</v>
      </c>
      <c r="J15" s="8">
        <v>1</v>
      </c>
      <c r="K15" s="8">
        <v>37703.8</v>
      </c>
      <c r="L15" s="8">
        <v>37703.8</v>
      </c>
      <c r="M15" s="8">
        <v>37703.8</v>
      </c>
      <c r="N15" s="8">
        <v>37703.8</v>
      </c>
      <c r="O15" s="9" t="s">
        <v>93</v>
      </c>
      <c r="P15" s="8">
        <v>0</v>
      </c>
      <c r="Q15" s="8">
        <v>0</v>
      </c>
      <c r="R15" s="2" t="s">
        <v>93</v>
      </c>
      <c r="S15" s="2" t="s">
        <v>94</v>
      </c>
      <c r="T15" s="10">
        <f>HYPERLINK("https://my.zakupki.prom.ua/cabinet/purchases/state_purchase/view/38808161")</f>
      </c>
      <c r="U15" s="2" t="s">
        <v>37</v>
      </c>
      <c r="V15" s="5">
        <v>0</v>
      </c>
      <c r="W15" s="2"/>
      <c r="X15" s="2" t="s">
        <v>95</v>
      </c>
      <c r="Y15" s="8">
        <v>37703.8</v>
      </c>
      <c r="Z15" s="2" t="s">
        <v>39</v>
      </c>
      <c r="AA15" s="2" t="s">
        <v>47</v>
      </c>
      <c r="AB15" s="2"/>
      <c r="AC15" s="2"/>
      <c r="AD15" s="2"/>
    </row>
    <row r="16" ht="12.75">
      <c r="A16" s="2" t="s">
        <v>96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