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<sst xmlns="http://schemas.openxmlformats.org/spreadsheetml/2006/main" count="129" uniqueCount="88">
  <si>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</si>
  <si>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</si>
  <si>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</si>
  <si>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</si>
  <si>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</si>
  <si>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</si>
  <si>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</si>
  <si>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</si>
  <si>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</si>
  <si>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</si>
  <si>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</si>
  <si>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</si>
  <si>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</si>
  <si>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</si>
  <si>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</si>
  <si>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</si>
  <si>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</si>
  <si>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</si>
  <si>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</si>
  <si>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</si>
  <si>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</si>
  <si>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Причина скасування закупівлі</t>
  </si>
  <si>
    <t>Номер договору</t>
  </si>
  <si>
    <t>Фактична сума договору</t>
  </si>
  <si>
    <t>Валюта</t>
  </si>
  <si>
    <t>UA-2018-01-15-000892-c</t>
  </si>
  <si>
    <t xml:space="preserve">Електрична енергія (Постачання електричної енергії) </t>
  </si>
  <si>
    <t>09310000-5 - Електрична енергія</t>
  </si>
  <si>
    <t>Переговорна процедура</t>
  </si>
  <si>
    <t>ПАО "Публічне Акціонерне Товариство "ДЕТЕК Дніпрообленерго""</t>
  </si>
  <si>
    <t>23359034</t>
  </si>
  <si>
    <t>скасована</t>
  </si>
  <si>
    <t xml:space="preserve">Помилково   складена   закупівля  </t>
  </si>
  <si>
    <t>UA-2018-01-15-000998-c</t>
  </si>
  <si>
    <t>Теплопостачання (Централізоване опалення)</t>
  </si>
  <si>
    <t>09323000-9 - Централізоване опалення</t>
  </si>
  <si>
    <t>КОМУНАЛЬНЕ ПІДПРИЄМСТВО "ТЕПЛОЕНЕРГО" ДМР</t>
  </si>
  <si>
    <t>32688148</t>
  </si>
  <si>
    <t>Помилка при складанні закупівлі</t>
  </si>
  <si>
    <t>UA-2018-01-22-000776-c</t>
  </si>
  <si>
    <t>Послуги постачання електричної енергії</t>
  </si>
  <si>
    <t>Закупівля без використання електронної системи</t>
  </si>
  <si>
    <t>ПУБЛІЧНЕ АКЦІОНЕРНЕ ТОВАРИСТВО "ДТЕК "ДНІПРООБЛЕНЕРГО"</t>
  </si>
  <si>
    <t>завершено</t>
  </si>
  <si>
    <t>00386-00</t>
  </si>
  <si>
    <t>UAH</t>
  </si>
  <si>
    <t>UA-2018-01-22-002769-c</t>
  </si>
  <si>
    <t xml:space="preserve"> Постачання теплової енергії</t>
  </si>
  <si>
    <t>09320000-8 - Пара, гаряча вода та пов’язана продукція</t>
  </si>
  <si>
    <t>КОМУНАЛЬНЕ   ПІДПРИЄМСТВО  "ТЕПЛОЕНЕРГО" ДНІПРОВСЬКОЇ МІСЬКОЇ РАДИ</t>
  </si>
  <si>
    <t>050489</t>
  </si>
  <si>
    <t>UA-2018-01-23-001555-c</t>
  </si>
  <si>
    <t xml:space="preserve">Телекомунікаційні послуги, послуги інтернет-провайдерів </t>
  </si>
  <si>
    <t>72410000-7 - Послуги провайдерів</t>
  </si>
  <si>
    <t>Товариство з обмеженою відповідальністю "Телеміст"</t>
  </si>
  <si>
    <t>34823863</t>
  </si>
  <si>
    <t>11103</t>
  </si>
  <si>
    <t>UA-2018-06-11-002749-a</t>
  </si>
  <si>
    <t xml:space="preserve"> Папір офісний  багатофункціональний</t>
  </si>
  <si>
    <t>30190000-7 - Офісне устаткування та приладдя різне</t>
  </si>
  <si>
    <t>Спрощена/допорогова закупівля</t>
  </si>
  <si>
    <t>закупівля не відбулась</t>
  </si>
  <si>
    <t>UA-2018-06-20-000613-a</t>
  </si>
  <si>
    <t>Зменшення кошторисних призначень, згідно рішенням міської ради від 06.12.2017 №3/27 " Про міський бюджет на 2018 рік", зі змінами</t>
  </si>
  <si>
    <t>UA-2018-12-22-002324-b</t>
  </si>
  <si>
    <t xml:space="preserve">Послуги з постачання електричної енергії </t>
  </si>
  <si>
    <t>UA-2018-12-29-001460-b</t>
  </si>
  <si>
    <t>Електрична  енергія</t>
  </si>
  <si>
    <t>ТОВАРИСТВО З ОБМЕЖЕНОЮ ВІДПОВІДАЛЬНІСТЮ "ДНІПРОВСЬКІ ЕНЕРГЕТИЧНІ ПОСЛУГИ"</t>
  </si>
  <si>
    <t>42082379</t>
  </si>
  <si>
    <t>Помилка при визначені  предмета закупівлі.</t>
  </si>
  <si>
    <t>UA-2018-12-29-001521-b</t>
  </si>
  <si>
    <t>Електрична енергія</t>
  </si>
  <si>
    <t>В зв’язку  з  допущеною помилкою   при визначені  типу процедури .</t>
  </si>
  <si>
    <t>2727410297</t>
  </si>
  <si>
    <t>50310000-1 - Технічне обслуговування і ремонт офісної техніки</t>
  </si>
  <si>
    <t>ФОП ГОРЄЛКО СЕРГІЙ ОПАНАСОВИЧ</t>
  </si>
  <si>
    <t>UA-2018-08-23-001092-a</t>
  </si>
  <si>
    <t>Технічне обслуговування і ремонт офісної техніки (послуги ремонту (реставрації/регенерації) та заправка картриджів принтерів та БФП)</t>
  </si>
  <si>
    <t>ТОВ М БІЗНЕС ГРУП</t>
  </si>
  <si>
    <t>39400911</t>
  </si>
  <si>
    <t>1409</t>
  </si>
  <si>
    <t>UA-2018-08-02-002141-b</t>
  </si>
  <si>
    <t>Пакети галузевого програмного забезпечення (програмний комплекс IS-pro)</t>
  </si>
  <si>
    <t>48100000-9 - Пакети галузевого програмного забезпечення</t>
  </si>
  <si>
    <t>08/3</t>
  </si>
  <si>
    <t>Звіт про закупівлі  за 2018рік  по МКЗК "Дніпровська дитяча музична школа №14"</t>
  </si>
  <si>
    <t>49128,м.Дніпро, вул. Велика Діївська,40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</si>
</sst>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3" width="20.00390625" style="0" customWidth="1"/>
    <col min="24" max="24" width="25.00390625" style="0" customWidth="1"/>
    <col min="25" max="25" width="10.00390625" style="0" customWidth="1"/>
  </cols>
  <sheetData>
    <row r="1" ht="12.75">
      <c r="A1" s="1"/>
    </row>
    <row r="2" spans="1:2" ht="12.75">
      <c r="A2" s="2"/>
      <c r="B2" t="s">
        <v>86</v>
      </c>
    </row>
    <row r="3" ht="12.75">
      <c r="B3" t="s">
        <v>87</v>
      </c>
    </row>
    <row r="4" spans="1:25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</row>
    <row r="5" spans="1:25" ht="38.25">
      <c r="A5" s="4">
        <v>1</v>
      </c>
      <c r="B5" s="5" t="s">
        <v>25</v>
      </c>
      <c r="C5" s="6" t="s">
        <v>26</v>
      </c>
      <c r="D5" s="5" t="s">
        <v>27</v>
      </c>
      <c r="E5" s="5" t="s">
        <v>28</v>
      </c>
      <c r="F5" s="7">
        <v>43115</v>
      </c>
      <c r="G5" s="5"/>
      <c r="H5" s="7">
        <v>43122</v>
      </c>
      <c r="I5" s="4">
        <v>1</v>
      </c>
      <c r="J5" s="8">
        <v>1</v>
      </c>
      <c r="K5" s="8">
        <v>10156</v>
      </c>
      <c r="L5" s="8">
        <v>10156</v>
      </c>
      <c r="M5" s="8">
        <v>10156</v>
      </c>
      <c r="N5" s="8">
        <v>10156</v>
      </c>
      <c r="O5" s="9" t="s">
        <v>29</v>
      </c>
      <c r="P5" s="8">
        <v>0</v>
      </c>
      <c r="Q5" s="8">
        <v>0</v>
      </c>
      <c r="R5" s="5" t="s">
        <v>29</v>
      </c>
      <c r="S5" s="5" t="s">
        <v>30</v>
      </c>
      <c r="T5" s="10" t="str">
        <f>HYPERLINK("https://my.zakupki.prom.ua/cabinet/purchases/state_purchase/view/5429983")</f>
        <v>https://my.zakupki.prom.ua/cabinet/purchases/state_purchase/view/5429983</v>
      </c>
      <c r="U5" s="5" t="s">
        <v>31</v>
      </c>
      <c r="V5" s="5" t="s">
        <v>32</v>
      </c>
      <c r="W5" s="5"/>
      <c r="X5" s="5"/>
      <c r="Y5" s="5"/>
    </row>
    <row r="6" spans="1:25" ht="38.25">
      <c r="A6" s="4">
        <v>2</v>
      </c>
      <c r="B6" s="5" t="s">
        <v>33</v>
      </c>
      <c r="C6" s="6" t="s">
        <v>34</v>
      </c>
      <c r="D6" s="5" t="s">
        <v>35</v>
      </c>
      <c r="E6" s="5" t="s">
        <v>28</v>
      </c>
      <c r="F6" s="7">
        <v>43115</v>
      </c>
      <c r="G6" s="5"/>
      <c r="H6" s="7">
        <v>43122</v>
      </c>
      <c r="I6" s="4">
        <v>1</v>
      </c>
      <c r="J6" s="8">
        <v>1</v>
      </c>
      <c r="K6" s="8">
        <v>44369</v>
      </c>
      <c r="L6" s="8">
        <v>44369</v>
      </c>
      <c r="M6" s="8">
        <v>44369</v>
      </c>
      <c r="N6" s="8">
        <v>44369</v>
      </c>
      <c r="O6" s="9" t="s">
        <v>36</v>
      </c>
      <c r="P6" s="8">
        <v>0</v>
      </c>
      <c r="Q6" s="8">
        <v>0</v>
      </c>
      <c r="R6" s="5" t="s">
        <v>36</v>
      </c>
      <c r="S6" s="5" t="s">
        <v>37</v>
      </c>
      <c r="T6" s="10" t="str">
        <f>HYPERLINK("https://my.zakupki.prom.ua/cabinet/purchases/state_purchase/view/5434689")</f>
        <v>https://my.zakupki.prom.ua/cabinet/purchases/state_purchase/view/5434689</v>
      </c>
      <c r="U6" s="5" t="s">
        <v>31</v>
      </c>
      <c r="V6" s="5" t="s">
        <v>38</v>
      </c>
      <c r="W6" s="5"/>
      <c r="X6" s="5"/>
      <c r="Y6" s="5"/>
    </row>
    <row r="7" spans="1:25" ht="38.25">
      <c r="A7" s="4">
        <v>3</v>
      </c>
      <c r="B7" s="5" t="s">
        <v>39</v>
      </c>
      <c r="C7" s="6" t="s">
        <v>40</v>
      </c>
      <c r="D7" s="5" t="s">
        <v>27</v>
      </c>
      <c r="E7" s="5" t="s">
        <v>41</v>
      </c>
      <c r="F7" s="7">
        <v>43122</v>
      </c>
      <c r="G7" s="5"/>
      <c r="H7" s="7">
        <v>43122</v>
      </c>
      <c r="I7" s="4">
        <v>1</v>
      </c>
      <c r="J7" s="8">
        <v>1</v>
      </c>
      <c r="K7" s="8">
        <v>10156</v>
      </c>
      <c r="L7" s="8">
        <v>10156</v>
      </c>
      <c r="M7" s="8">
        <v>10156</v>
      </c>
      <c r="N7" s="8">
        <v>10156</v>
      </c>
      <c r="O7" s="9" t="s">
        <v>42</v>
      </c>
      <c r="P7" s="8">
        <v>0</v>
      </c>
      <c r="Q7" s="8">
        <v>0</v>
      </c>
      <c r="R7" s="5" t="s">
        <v>42</v>
      </c>
      <c r="S7" s="5" t="s">
        <v>30</v>
      </c>
      <c r="T7" s="10" t="str">
        <f>HYPERLINK("https://my.zakupki.prom.ua/cabinet/purchases/state_purchase/view/5603233")</f>
        <v>https://my.zakupki.prom.ua/cabinet/purchases/state_purchase/view/5603233</v>
      </c>
      <c r="U7" s="5" t="s">
        <v>43</v>
      </c>
      <c r="V7" s="5"/>
      <c r="W7" s="5" t="s">
        <v>44</v>
      </c>
      <c r="X7" s="8">
        <v>10156</v>
      </c>
      <c r="Y7" s="5" t="s">
        <v>45</v>
      </c>
    </row>
    <row r="8" spans="1:25" ht="38.25">
      <c r="A8" s="4">
        <v>1</v>
      </c>
      <c r="B8" s="5" t="s">
        <v>46</v>
      </c>
      <c r="C8" s="6" t="s">
        <v>47</v>
      </c>
      <c r="D8" s="11" t="s">
        <v>48</v>
      </c>
      <c r="E8" s="5" t="s">
        <v>41</v>
      </c>
      <c r="F8" s="7">
        <v>43122</v>
      </c>
      <c r="G8" s="5"/>
      <c r="H8" s="7">
        <v>43122</v>
      </c>
      <c r="I8" s="4">
        <v>1</v>
      </c>
      <c r="J8" s="8">
        <v>1</v>
      </c>
      <c r="K8" s="8">
        <v>44369</v>
      </c>
      <c r="L8" s="8">
        <v>44369</v>
      </c>
      <c r="M8" s="8">
        <v>44369</v>
      </c>
      <c r="N8" s="8">
        <v>44369</v>
      </c>
      <c r="O8" s="9" t="s">
        <v>49</v>
      </c>
      <c r="P8" s="8">
        <v>0</v>
      </c>
      <c r="Q8" s="8">
        <v>0</v>
      </c>
      <c r="R8" s="5" t="s">
        <v>49</v>
      </c>
      <c r="S8" s="5" t="s">
        <v>37</v>
      </c>
      <c r="T8" s="10" t="str">
        <f>HYPERLINK("https://my.zakupki.prom.ua/cabinet/purchases/state_purchase/view/5629675")</f>
        <v>https://my.zakupki.prom.ua/cabinet/purchases/state_purchase/view/5629675</v>
      </c>
      <c r="U8" s="5" t="s">
        <v>43</v>
      </c>
      <c r="V8" s="11"/>
      <c r="W8" s="5" t="s">
        <v>50</v>
      </c>
      <c r="X8" s="8">
        <v>44369</v>
      </c>
      <c r="Y8" s="5" t="s">
        <v>45</v>
      </c>
    </row>
    <row r="9" spans="1:25" ht="38.25">
      <c r="A9" s="4">
        <v>2</v>
      </c>
      <c r="B9" s="5" t="s">
        <v>51</v>
      </c>
      <c r="C9" s="6" t="s">
        <v>52</v>
      </c>
      <c r="D9" s="11" t="s">
        <v>53</v>
      </c>
      <c r="E9" s="5" t="s">
        <v>41</v>
      </c>
      <c r="F9" s="7">
        <v>43123</v>
      </c>
      <c r="G9" s="5"/>
      <c r="H9" s="7">
        <v>43123</v>
      </c>
      <c r="I9" s="4">
        <v>1</v>
      </c>
      <c r="J9" s="8">
        <v>1</v>
      </c>
      <c r="K9" s="8">
        <v>3000</v>
      </c>
      <c r="L9" s="8">
        <v>3000</v>
      </c>
      <c r="M9" s="8">
        <v>3000</v>
      </c>
      <c r="N9" s="8">
        <v>3000</v>
      </c>
      <c r="O9" s="9" t="s">
        <v>54</v>
      </c>
      <c r="P9" s="8">
        <v>0</v>
      </c>
      <c r="Q9" s="8">
        <v>0</v>
      </c>
      <c r="R9" s="5" t="s">
        <v>54</v>
      </c>
      <c r="S9" s="5" t="s">
        <v>55</v>
      </c>
      <c r="T9" s="10" t="str">
        <f>HYPERLINK("https://my.zakupki.prom.ua/cabinet/purchases/state_purchase/view/5657856")</f>
        <v>https://my.zakupki.prom.ua/cabinet/purchases/state_purchase/view/5657856</v>
      </c>
      <c r="U9" s="5" t="s">
        <v>43</v>
      </c>
      <c r="V9" s="11"/>
      <c r="W9" s="5" t="s">
        <v>56</v>
      </c>
      <c r="X9" s="8">
        <v>3000</v>
      </c>
      <c r="Y9" s="5" t="s">
        <v>45</v>
      </c>
    </row>
    <row r="10" spans="1:25" ht="38.25">
      <c r="A10" s="4">
        <v>3</v>
      </c>
      <c r="B10" s="5" t="s">
        <v>57</v>
      </c>
      <c r="C10" s="6" t="s">
        <v>58</v>
      </c>
      <c r="D10" s="11" t="s">
        <v>59</v>
      </c>
      <c r="E10" s="5" t="s">
        <v>60</v>
      </c>
      <c r="F10" s="7">
        <v>43262</v>
      </c>
      <c r="G10" s="5"/>
      <c r="H10" s="7">
        <v>43269</v>
      </c>
      <c r="I10" s="4">
        <v>0</v>
      </c>
      <c r="J10" s="8">
        <v>41</v>
      </c>
      <c r="K10" s="8">
        <v>3075</v>
      </c>
      <c r="L10" s="8">
        <v>75</v>
      </c>
      <c r="M10" s="4">
        <v>0</v>
      </c>
      <c r="N10" s="5"/>
      <c r="O10" s="9"/>
      <c r="P10" s="5"/>
      <c r="Q10" s="5"/>
      <c r="R10" s="5"/>
      <c r="S10" s="5"/>
      <c r="T10" s="10" t="str">
        <f>HYPERLINK("https://my.zakupki.prom.ua/cabinet/purchases/state_purchase/view/7402429")</f>
        <v>https://my.zakupki.prom.ua/cabinet/purchases/state_purchase/view/7402429</v>
      </c>
      <c r="U10" s="5" t="s">
        <v>61</v>
      </c>
      <c r="V10" s="11"/>
      <c r="W10" s="5"/>
      <c r="X10" s="5"/>
      <c r="Y10" s="5"/>
    </row>
    <row r="11" spans="1:25" ht="102">
      <c r="A11" s="4">
        <v>4</v>
      </c>
      <c r="B11" s="5" t="s">
        <v>62</v>
      </c>
      <c r="C11" s="6" t="s">
        <v>58</v>
      </c>
      <c r="D11" s="11" t="s">
        <v>59</v>
      </c>
      <c r="E11" s="5" t="s">
        <v>60</v>
      </c>
      <c r="F11" s="7">
        <v>43271</v>
      </c>
      <c r="G11" s="5"/>
      <c r="H11" s="7">
        <v>43271</v>
      </c>
      <c r="I11" s="4">
        <v>0</v>
      </c>
      <c r="J11" s="8">
        <v>41</v>
      </c>
      <c r="K11" s="8">
        <v>3075</v>
      </c>
      <c r="L11" s="8">
        <v>75</v>
      </c>
      <c r="M11" s="4">
        <v>0</v>
      </c>
      <c r="N11" s="5"/>
      <c r="O11" s="9"/>
      <c r="P11" s="5"/>
      <c r="Q11" s="5"/>
      <c r="R11" s="5"/>
      <c r="S11" s="5"/>
      <c r="T11" s="10" t="str">
        <f>HYPERLINK("https://my.zakupki.prom.ua/cabinet/purchases/state_purchase/view/7497383")</f>
        <v>https://my.zakupki.prom.ua/cabinet/purchases/state_purchase/view/7497383</v>
      </c>
      <c r="U11" s="5" t="s">
        <v>31</v>
      </c>
      <c r="V11" s="11" t="s">
        <v>63</v>
      </c>
      <c r="W11" s="5"/>
      <c r="X11" s="5"/>
      <c r="Y11" s="5"/>
    </row>
    <row r="12" spans="1:25" ht="38.25">
      <c r="A12" s="4">
        <v>5</v>
      </c>
      <c r="B12" s="5" t="s">
        <v>64</v>
      </c>
      <c r="C12" s="6" t="s">
        <v>65</v>
      </c>
      <c r="D12" s="11" t="s">
        <v>27</v>
      </c>
      <c r="E12" s="5" t="s">
        <v>60</v>
      </c>
      <c r="F12" s="7">
        <v>43456</v>
      </c>
      <c r="G12" s="5"/>
      <c r="H12" s="7">
        <v>43463</v>
      </c>
      <c r="I12" s="4">
        <v>0</v>
      </c>
      <c r="J12" s="8">
        <v>1</v>
      </c>
      <c r="K12" s="8">
        <v>7065.47</v>
      </c>
      <c r="L12" s="8">
        <v>7065.47</v>
      </c>
      <c r="M12" s="4">
        <v>0</v>
      </c>
      <c r="N12" s="5"/>
      <c r="O12" s="9"/>
      <c r="P12" s="5"/>
      <c r="Q12" s="5"/>
      <c r="R12" s="5"/>
      <c r="S12" s="5"/>
      <c r="T12" s="10" t="str">
        <f>HYPERLINK("https://my.zakupki.prom.ua/cabinet/purchases/state_purchase/view/9534953")</f>
        <v>https://my.zakupki.prom.ua/cabinet/purchases/state_purchase/view/9534953</v>
      </c>
      <c r="U12" s="5" t="s">
        <v>61</v>
      </c>
      <c r="V12" s="11"/>
      <c r="W12" s="5"/>
      <c r="X12" s="5"/>
      <c r="Y12" s="5"/>
    </row>
    <row r="13" spans="1:25" ht="38.25">
      <c r="A13" s="4">
        <v>6</v>
      </c>
      <c r="B13" s="5" t="s">
        <v>66</v>
      </c>
      <c r="C13" s="6" t="s">
        <v>67</v>
      </c>
      <c r="D13" s="11" t="s">
        <v>27</v>
      </c>
      <c r="E13" s="5" t="s">
        <v>28</v>
      </c>
      <c r="F13" s="7">
        <v>43463</v>
      </c>
      <c r="G13" s="5"/>
      <c r="H13" s="7">
        <v>43463</v>
      </c>
      <c r="I13" s="4">
        <v>1</v>
      </c>
      <c r="J13" s="8">
        <v>3116</v>
      </c>
      <c r="K13" s="8">
        <v>8601</v>
      </c>
      <c r="L13" s="8">
        <v>2.7602695763799745</v>
      </c>
      <c r="M13" s="8">
        <v>8601</v>
      </c>
      <c r="N13" s="8">
        <v>2.7602695763799745</v>
      </c>
      <c r="O13" s="9" t="s">
        <v>68</v>
      </c>
      <c r="P13" s="8">
        <v>0</v>
      </c>
      <c r="Q13" s="8">
        <v>0</v>
      </c>
      <c r="R13" s="5" t="s">
        <v>68</v>
      </c>
      <c r="S13" s="5" t="s">
        <v>69</v>
      </c>
      <c r="T13" s="10" t="str">
        <f>HYPERLINK("https://my.zakupki.prom.ua/cabinet/purchases/state_purchase/view/9626242")</f>
        <v>https://my.zakupki.prom.ua/cabinet/purchases/state_purchase/view/9626242</v>
      </c>
      <c r="U13" s="5" t="s">
        <v>31</v>
      </c>
      <c r="V13" s="11" t="s">
        <v>70</v>
      </c>
      <c r="W13" s="5"/>
      <c r="X13" s="5"/>
      <c r="Y13" s="5"/>
    </row>
    <row r="14" spans="1:25" ht="63.75">
      <c r="A14" s="4">
        <v>7</v>
      </c>
      <c r="B14" s="5" t="s">
        <v>71</v>
      </c>
      <c r="C14" s="6" t="s">
        <v>72</v>
      </c>
      <c r="D14" s="11" t="s">
        <v>27</v>
      </c>
      <c r="E14" s="5" t="s">
        <v>28</v>
      </c>
      <c r="F14" s="7">
        <v>43463</v>
      </c>
      <c r="G14" s="5"/>
      <c r="H14" s="7">
        <v>43463</v>
      </c>
      <c r="I14" s="4">
        <v>1</v>
      </c>
      <c r="J14" s="8">
        <v>3116</v>
      </c>
      <c r="K14" s="8">
        <v>8601</v>
      </c>
      <c r="L14" s="8">
        <v>2.7602695763799745</v>
      </c>
      <c r="M14" s="8">
        <v>8601</v>
      </c>
      <c r="N14" s="8">
        <v>2.7602695763799745</v>
      </c>
      <c r="O14" s="9" t="s">
        <v>68</v>
      </c>
      <c r="P14" s="8">
        <v>0</v>
      </c>
      <c r="Q14" s="8">
        <v>0</v>
      </c>
      <c r="R14" s="5" t="s">
        <v>68</v>
      </c>
      <c r="S14" s="5" t="s">
        <v>69</v>
      </c>
      <c r="T14" s="10" t="str">
        <f>HYPERLINK("https://my.zakupki.prom.ua/cabinet/purchases/state_purchase/view/9626862")</f>
        <v>https://my.zakupki.prom.ua/cabinet/purchases/state_purchase/view/9626862</v>
      </c>
      <c r="U14" s="5" t="s">
        <v>31</v>
      </c>
      <c r="V14" s="11" t="s">
        <v>73</v>
      </c>
      <c r="W14" s="5"/>
      <c r="X14" s="5"/>
      <c r="Y14" s="5"/>
    </row>
    <row r="15" spans="1:25" ht="38.25">
      <c r="A15" s="4">
        <v>8</v>
      </c>
      <c r="B15" s="5" t="s">
        <v>77</v>
      </c>
      <c r="C15" s="6" t="s">
        <v>78</v>
      </c>
      <c r="D15" s="11" t="s">
        <v>75</v>
      </c>
      <c r="E15" s="5" t="s">
        <v>60</v>
      </c>
      <c r="F15" s="7">
        <v>43335</v>
      </c>
      <c r="G15" s="7">
        <v>43342</v>
      </c>
      <c r="H15" s="7">
        <v>43348</v>
      </c>
      <c r="I15" s="4">
        <v>1</v>
      </c>
      <c r="J15" s="8">
        <v>18</v>
      </c>
      <c r="K15" s="8">
        <v>3217</v>
      </c>
      <c r="L15" s="8">
        <v>178.72222222222223</v>
      </c>
      <c r="M15" s="8">
        <v>1620</v>
      </c>
      <c r="N15" s="8">
        <v>90</v>
      </c>
      <c r="O15" s="9" t="s">
        <v>79</v>
      </c>
      <c r="P15" s="8">
        <v>1597</v>
      </c>
      <c r="Q15" s="8">
        <v>49.64</v>
      </c>
      <c r="R15" s="5" t="s">
        <v>79</v>
      </c>
      <c r="S15" s="5" t="s">
        <v>80</v>
      </c>
      <c r="T15" s="10" t="str">
        <f>HYPERLINK("https://my.zakupki.prom.ua/cabinet/purchases/state_purchase/view/8072659")</f>
        <v>https://my.zakupki.prom.ua/cabinet/purchases/state_purchase/view/8072659</v>
      </c>
      <c r="U15" s="5" t="s">
        <v>43</v>
      </c>
      <c r="V15" s="11"/>
      <c r="W15" s="5" t="s">
        <v>81</v>
      </c>
      <c r="X15" s="8">
        <v>1620</v>
      </c>
      <c r="Y15" s="5" t="s">
        <v>45</v>
      </c>
    </row>
    <row r="16" spans="1:25" ht="38.25">
      <c r="A16" s="4">
        <v>9</v>
      </c>
      <c r="B16" s="5" t="s">
        <v>82</v>
      </c>
      <c r="C16" s="6" t="s">
        <v>83</v>
      </c>
      <c r="D16" s="11" t="s">
        <v>84</v>
      </c>
      <c r="E16" s="5" t="s">
        <v>60</v>
      </c>
      <c r="F16" s="7">
        <v>43314</v>
      </c>
      <c r="G16" s="7">
        <v>43319</v>
      </c>
      <c r="H16" s="7">
        <v>43328</v>
      </c>
      <c r="I16" s="4">
        <v>1</v>
      </c>
      <c r="J16" s="8">
        <v>1</v>
      </c>
      <c r="K16" s="8">
        <v>13500</v>
      </c>
      <c r="L16" s="8">
        <v>13500</v>
      </c>
      <c r="M16" s="8">
        <v>13500</v>
      </c>
      <c r="N16" s="8">
        <v>13500</v>
      </c>
      <c r="O16" s="9" t="s">
        <v>76</v>
      </c>
      <c r="P16" s="8">
        <v>0</v>
      </c>
      <c r="Q16" s="8">
        <v>0</v>
      </c>
      <c r="R16" s="5" t="s">
        <v>76</v>
      </c>
      <c r="S16" s="5" t="s">
        <v>74</v>
      </c>
      <c r="T16" s="10" t="str">
        <f>HYPERLINK("https://my.zakupki.prom.ua/cabinet/purchases/state_purchase/view/7887097")</f>
        <v>https://my.zakupki.prom.ua/cabinet/purchases/state_purchase/view/7887097</v>
      </c>
      <c r="U16" s="5" t="s">
        <v>43</v>
      </c>
      <c r="V16" s="11"/>
      <c r="W16" s="5" t="s">
        <v>85</v>
      </c>
      <c r="X16" s="8">
        <v>13500</v>
      </c>
      <c r="Y16" s="5" t="s">
        <v>45</v>
      </c>
    </row>
    <row r="17" ht="12.75">
      <c r="A17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dcterms:modified xsi:type="dcterms:W3CDTF">2021-10-29T17:00:09Z</dcterms:modified>
  <cp:category/>
  <cp:version/>
  <cp:contentType/>
  <cp:contentStatus/>
</cp:coreProperties>
</file>