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рабочая папка\ФІНПЛАНИ, ФІНЗВІТИ 2019-2023\Для оприлюднення\2023 рік\"/>
    </mc:Choice>
  </mc:AlternateContent>
  <xr:revisionPtr revIDLastSave="0" documentId="13_ncr:1_{E4B45FFA-BBB4-4352-BFD8-E0F3DFDBD72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7" i="1" l="1"/>
  <c r="T79" i="1"/>
  <c r="S66" i="1"/>
  <c r="S65" i="1"/>
  <c r="S64" i="1"/>
  <c r="T64" i="1" s="1"/>
  <c r="S63" i="1"/>
  <c r="T63" i="1" s="1"/>
  <c r="S62" i="1"/>
  <c r="T62" i="1" s="1"/>
  <c r="T61" i="1"/>
  <c r="S61" i="1"/>
  <c r="S60" i="1"/>
  <c r="T60" i="1" s="1"/>
  <c r="S59" i="1"/>
  <c r="S58" i="1"/>
  <c r="T58" i="1" s="1"/>
  <c r="S57" i="1"/>
  <c r="T57" i="1" s="1"/>
  <c r="S56" i="1"/>
  <c r="T56" i="1" s="1"/>
  <c r="S55" i="1"/>
  <c r="T55" i="1" s="1"/>
  <c r="S54" i="1"/>
  <c r="S53" i="1"/>
  <c r="T53" i="1" s="1"/>
  <c r="S52" i="1"/>
  <c r="T52" i="1" s="1"/>
  <c r="S51" i="1"/>
  <c r="T51" i="1" s="1"/>
  <c r="S50" i="1"/>
  <c r="T50" i="1" s="1"/>
  <c r="S49" i="1"/>
  <c r="S48" i="1"/>
  <c r="T48" i="1" s="1"/>
  <c r="S47" i="1"/>
  <c r="T47" i="1" s="1"/>
  <c r="S46" i="1"/>
  <c r="S45" i="1"/>
  <c r="S44" i="1"/>
  <c r="S43" i="1"/>
  <c r="S42" i="1"/>
  <c r="T42" i="1" s="1"/>
  <c r="S41" i="1"/>
  <c r="S40" i="1"/>
  <c r="S39" i="1"/>
  <c r="T39" i="1" s="1"/>
  <c r="S38" i="1"/>
  <c r="S37" i="1"/>
  <c r="S36" i="1"/>
  <c r="T36" i="1" s="1"/>
  <c r="S35" i="1"/>
  <c r="T35" i="1" s="1"/>
  <c r="S34" i="1"/>
  <c r="T33" i="1"/>
  <c r="S33" i="1"/>
  <c r="S32" i="1"/>
  <c r="S31" i="1"/>
  <c r="S30" i="1"/>
  <c r="T30" i="1" s="1"/>
  <c r="S29" i="1"/>
  <c r="T29" i="1" s="1"/>
  <c r="T28" i="1"/>
  <c r="S27" i="1"/>
  <c r="T27" i="1" s="1"/>
  <c r="S26" i="1"/>
  <c r="T26" i="1" s="1"/>
  <c r="S25" i="1"/>
  <c r="S24" i="1"/>
  <c r="S23" i="1"/>
  <c r="S22" i="1"/>
  <c r="S21" i="1"/>
  <c r="S20" i="1"/>
  <c r="T20" i="1" s="1"/>
  <c r="S19" i="1"/>
  <c r="T19" i="1" s="1"/>
  <c r="S18" i="1"/>
  <c r="S17" i="1"/>
  <c r="S16" i="1"/>
  <c r="S15" i="1"/>
  <c r="S14" i="1"/>
  <c r="S13" i="1"/>
  <c r="A5" i="1"/>
  <c r="T31" i="1" l="1"/>
  <c r="T17" i="1"/>
  <c r="T32" i="1"/>
  <c r="T34" i="1"/>
  <c r="T49" i="1"/>
  <c r="T59" i="1"/>
  <c r="T40" i="1"/>
  <c r="T54" i="1"/>
  <c r="T15" i="1"/>
  <c r="T24" i="1"/>
  <c r="T25" i="1"/>
  <c r="T38" i="1"/>
  <c r="T44" i="1"/>
  <c r="T18" i="1"/>
  <c r="T13" i="1"/>
  <c r="T23" i="1"/>
  <c r="T21" i="1"/>
  <c r="T14" i="1"/>
  <c r="T22" i="1"/>
  <c r="T37" i="1"/>
  <c r="T43" i="1"/>
  <c r="T45" i="1"/>
  <c r="T46" i="1"/>
  <c r="T16" i="1" l="1"/>
  <c r="T41" i="1"/>
  <c r="T65" i="1" l="1"/>
  <c r="T66" i="1" l="1"/>
</calcChain>
</file>

<file path=xl/sharedStrings.xml><?xml version="1.0" encoding="utf-8"?>
<sst xmlns="http://schemas.openxmlformats.org/spreadsheetml/2006/main" count="107" uniqueCount="98">
  <si>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</si>
  <si>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</si>
  <si>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</si>
  <si>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>(назва підприємства)</t>
  </si>
  <si>
    <t>за ІІ квартал 2023 року  (квартал, рік)</t>
  </si>
  <si>
    <t>грн.</t>
  </si>
  <si>
    <t>Показники </t>
  </si>
  <si>
    <t>Код рядка</t>
  </si>
  <si>
    <t>Звітний період (ІІ квартал  2023 року)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</si>
  <si>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</si>
  <si>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</si>
  <si>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</si>
  <si>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</si>
  <si>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</si>
  <si>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</si>
  <si>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</si>
  <si>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І. Доходи</t>
  </si>
  <si>
    <t>Дохід (виручка) від реалізації продукції (товарів, робіт, послуг), у т.ч.:</t>
  </si>
  <si>
    <t>1010</t>
  </si>
  <si>
    <t xml:space="preserve"> доходи надавача за програмою медичних гарантій від НСЗУ</t>
  </si>
  <si>
    <t>1011</t>
  </si>
  <si>
    <t>медична субвенція та інши субвенції</t>
  </si>
  <si>
    <t>1012</t>
  </si>
  <si>
    <t>Дохід (виручка) за рахунок коштів бюджету міста</t>
  </si>
  <si>
    <t>1020</t>
  </si>
  <si>
    <t xml:space="preserve">Дохід з місцевого бюджету </t>
  </si>
  <si>
    <t>1021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</si>
  <si>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</si>
  <si>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</si>
  <si>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плата за послуги, що надаються згідно з основною діяльністю (платні послуги)</t>
  </si>
  <si>
    <t>благодійні внески, гранти та дарунки , гуманітарна допомога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</si>
  <si>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</si>
  <si>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</si>
  <si>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</si>
  <si>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</si>
  <si>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(повернення коштів)</t>
  </si>
  <si>
    <t xml:space="preserve">Інші надходження (дохід) 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</si>
  <si>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</si>
  <si>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</si>
  <si>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</si>
  <si>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</si>
  <si>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</si>
  <si>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</si>
  <si>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</si>
  <si>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</si>
  <si>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</si>
  <si>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</si>
  <si>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</si>
  <si>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</si>
  <si>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</si>
  <si>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</si>
  <si>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</si>
  <si>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</si>
  <si>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</si>
  <si>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</si>
  <si>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</si>
  <si>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</si>
  <si>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основні засоби</t>
  </si>
  <si>
    <t>інші необоротни матеріальни активи</t>
  </si>
  <si>
    <t>нематеріальні активи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</si>
  <si>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</si>
  <si>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</si>
  <si>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</si>
  <si>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</si>
  <si>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</si>
  <si>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</si>
  <si>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</si>
  <si>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</si>
  <si>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</si>
  <si>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</si>
  <si>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</si>
  <si>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</si>
  <si>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</si>
  <si>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</si>
  <si>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</si>
  <si>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</si>
  <si>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</si>
  <si>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</si>
  <si>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</si>
  <si>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</si>
  <si>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єдиний внесок на загальнообов'язкове державне соціальне страхування               </t>
  </si>
  <si>
    <t xml:space="preserve">   інші (профсоюзні внески)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</si>
  <si>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</si>
  <si>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</si>
  <si>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</si>
  <si>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</si>
  <si>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</si>
  <si>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</si>
  <si>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</si>
  <si>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</si>
  <si>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</si>
  <si>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</si>
  <si>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</si>
  <si>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В.о. генерального директора</t>
  </si>
  <si>
    <t>Юлія КУЗНЕЦОВА</t>
  </si>
  <si>
    <t>(підпис)</t>
  </si>
  <si>
    <t xml:space="preserve">                  (П.І.Б.)</t>
  </si>
  <si>
    <t>Світлана БАТУСЬ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</si>
</sst>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.5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3.5"/>
      <name val="Arial Cyr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4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7" fillId="0" borderId="0" xfId="0" applyNumberFormat="1" applyFont="1" applyProtection="1">
      <protection locked="0"/>
    </xf>
    <xf numFmtId="0" fontId="13" fillId="0" borderId="2" xfId="0" applyFont="1" applyBorder="1" applyAlignment="1">
      <alignment horizontal="justify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justify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 applyProtection="1">
      <alignment horizontal="center"/>
      <protection locked="0"/>
    </xf>
    <xf numFmtId="4" fontId="13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164" fontId="13" fillId="0" borderId="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0" xfId="1" applyFont="1" applyAlignment="1">
      <alignment wrapText="1"/>
    </xf>
    <xf numFmtId="0" fontId="13" fillId="0" borderId="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justify" vertical="center" wrapText="1"/>
      <protection locked="0"/>
    </xf>
    <xf numFmtId="0" fontId="13" fillId="0" borderId="2" xfId="0" applyFont="1" applyBorder="1" applyAlignment="1" applyProtection="1">
      <alignment horizontal="justify" vertical="center" wrapText="1"/>
      <protection locked="0"/>
    </xf>
    <xf numFmtId="0" fontId="13" fillId="0" borderId="3" xfId="0" applyFont="1" applyBorder="1" applyAlignment="1" applyProtection="1">
      <alignment horizontal="justify" vertical="center" wrapText="1"/>
      <protection locked="0"/>
    </xf>
    <xf numFmtId="164" fontId="4" fillId="0" borderId="6" xfId="0" applyNumberFormat="1" applyFont="1" applyBorder="1" applyAlignment="1">
      <alignment horizontal="center"/>
    </xf>
    <xf numFmtId="0" fontId="13" fillId="0" borderId="15" xfId="0" applyFont="1" applyBorder="1" applyAlignment="1">
      <alignment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justify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5" fontId="13" fillId="0" borderId="15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/>
    </xf>
    <xf numFmtId="0" fontId="2" fillId="0" borderId="22" xfId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49" fontId="2" fillId="0" borderId="22" xfId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22" xfId="1" applyFont="1" applyBorder="1" applyAlignment="1">
      <alignment horizontal="center"/>
    </xf>
    <xf numFmtId="0" fontId="3" fillId="0" borderId="0" xfId="1" applyFont="1"/>
  </cellXfs>
  <cellStyles count="2">
    <cellStyle name="Звичайний 2 2" xfId="1" xr:uid="{A9E86EA0-59DD-413E-BAAD-E317FB5F919F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72;&#1103;%20&#1087;&#1072;&#1087;&#1082;&#1072;/&#1060;&#1030;&#1053;&#1055;&#1051;&#1040;&#1053;&#1048;,%20&#1060;&#1030;&#1053;&#1047;&#1042;&#1030;&#1058;&#1048;%202019-2022/2021/&#1060;&#1110;&#1085;&#1087;&#1083;&#1072;&#1085;,%20&#1060;&#1110;&#1085;&#1079;&#1074;&#1110;&#1090;%20&#1079;&#1072;%204%20&#1082;&#1074;&#1072;&#1088;&#1090;&#1072;&#1083;%202021%20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&#1088;&#1072;&#1073;&#1086;&#1095;&#1072;&#1103;%20&#1087;&#1072;&#1087;&#1082;&#1072;\&#1060;&#1030;&#1053;&#1055;&#1051;&#1040;&#1053;&#1048;,%20&#1060;&#1030;&#1053;&#1047;&#1042;&#1030;&#1058;&#1048;%202019-2023\2023\&#1060;&#1030;&#1053;&#1055;&#1051;&#1040;&#1053;,%20&#1060;&#1030;&#1053;&#1047;&#1042;&#1030;&#1058;%20&#1079;&#1072;%20%202%20&#1079;&#1074;%202023%20&#1088;&#1110;&#1082;%20.xlsx" TargetMode="External"/><Relationship Id="rId1" Type="http://schemas.openxmlformats.org/officeDocument/2006/relationships/externalLinkPath" Target="/&#1088;&#1072;&#1073;&#1086;&#1095;&#1072;&#1103;%20&#1087;&#1072;&#1087;&#1082;&#1072;/&#1060;&#1030;&#1053;&#1055;&#1051;&#1040;&#1053;&#1048;,%20&#1060;&#1030;&#1053;&#1047;&#1042;&#1030;&#1058;&#1048;%202019-2023/2023/&#1060;&#1030;&#1053;&#1055;&#1051;&#1040;&#1053;,%20&#1060;&#1030;&#1053;&#1047;&#1042;&#1030;&#1058;%20&#1079;&#1072;%20%202%20&#1079;&#1074;%202023%20&#1088;&#1110;&#1082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Фінплан  2 кв"/>
      <sheetName val="Фінзвіт 2 кв"/>
      <sheetName val="Фінзвіт ІІІ кв"/>
      <sheetName val="ФІнплан 3 кв"/>
      <sheetName val="Фінплан 4 кв "/>
      <sheetName val="ФІНПЛАН РІК ( без прогноза)"/>
      <sheetName val="Фінзвіт 4 кв"/>
      <sheetName val="ФІНЗВІТ за 2020 рік"/>
      <sheetName val="розрахунок доходів від НСЗУ "/>
      <sheetName val="Дані про персонал та зп"/>
      <sheetName val="Адміністративні (довідково)"/>
      <sheetName val="Видатки (розшифровка)"/>
      <sheetName val="Капітальні видатки (план_звіт)"/>
      <sheetName val="фін звіт"/>
    </sheetNames>
    <sheetDataSet>
      <sheetData sheetId="0" refreshError="1">
        <row r="15">
          <cell r="A15" t="str">
            <v xml:space="preserve"> Комунального некомерційного підприємства  " Дніпровський центр первинної медико-санітарної допомоги №3 " Дніпровської міської ради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98">
          <cell r="A98" t="str">
            <v>Головний бухгалтер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Проект Фінансового плану"/>
      <sheetName val="ФІНПЛАН 2023 "/>
      <sheetName val="фінплан 1 кв"/>
      <sheetName val="фінзвіт 1 кв"/>
      <sheetName val="Лист3"/>
      <sheetName val="фінплан 2 кв"/>
      <sheetName val="фінзвіт 2 кв"/>
      <sheetName val="Лист4"/>
      <sheetName val="ФЗП 2023"/>
      <sheetName val="2240"/>
      <sheetName val="розр-нок дох. НСЗУ"/>
      <sheetName val="Лист6"/>
      <sheetName val="Адміністративні (довідково)"/>
      <sheetName val="Видатки (розшифровка)"/>
      <sheetName val="Капітальні видатки "/>
      <sheetName val="міськ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D13">
            <v>17303261.27</v>
          </cell>
        </row>
        <row r="14">
          <cell r="D14">
            <v>17303261.27</v>
          </cell>
        </row>
        <row r="16">
          <cell r="D16">
            <v>3327621.62</v>
          </cell>
        </row>
        <row r="17">
          <cell r="D17">
            <v>3327621.62</v>
          </cell>
        </row>
        <row r="18">
          <cell r="D18">
            <v>2466162.56</v>
          </cell>
        </row>
        <row r="21">
          <cell r="D21">
            <v>1464944.35</v>
          </cell>
        </row>
        <row r="22">
          <cell r="D22">
            <v>108.9</v>
          </cell>
        </row>
        <row r="23">
          <cell r="D23">
            <v>36904.239999999998</v>
          </cell>
        </row>
        <row r="24">
          <cell r="D24">
            <v>88903.33</v>
          </cell>
        </row>
        <row r="25">
          <cell r="D25">
            <v>875301.74</v>
          </cell>
        </row>
        <row r="26">
          <cell r="D26">
            <v>0</v>
          </cell>
        </row>
        <row r="27">
          <cell r="D27">
            <v>0</v>
          </cell>
        </row>
        <row r="29">
          <cell r="D29">
            <v>13178282.630000001</v>
          </cell>
        </row>
        <row r="30">
          <cell r="D30">
            <v>2931830.8</v>
          </cell>
        </row>
        <row r="31">
          <cell r="D31">
            <v>195067.44</v>
          </cell>
        </row>
        <row r="32">
          <cell r="D32">
            <v>3527886.23</v>
          </cell>
        </row>
        <row r="33">
          <cell r="D33">
            <v>119426.19</v>
          </cell>
        </row>
        <row r="34">
          <cell r="D34">
            <v>824104.87</v>
          </cell>
        </row>
        <row r="36">
          <cell r="D36">
            <v>899862.27</v>
          </cell>
        </row>
        <row r="38">
          <cell r="D38">
            <v>939373.91</v>
          </cell>
        </row>
        <row r="40">
          <cell r="D40">
            <v>23653699.709999997</v>
          </cell>
        </row>
        <row r="41">
          <cell r="D41">
            <v>22927751.23</v>
          </cell>
        </row>
        <row r="43">
          <cell r="D43">
            <v>229569.46999999997</v>
          </cell>
        </row>
        <row r="44">
          <cell r="D44">
            <v>65806.42</v>
          </cell>
        </row>
        <row r="45">
          <cell r="D45">
            <v>163763.04999999999</v>
          </cell>
        </row>
        <row r="46">
          <cell r="D46">
            <v>311916.89</v>
          </cell>
        </row>
        <row r="47">
          <cell r="D47">
            <v>0</v>
          </cell>
        </row>
        <row r="48">
          <cell r="D48">
            <v>301250</v>
          </cell>
        </row>
        <row r="49">
          <cell r="D49">
            <v>9434.89</v>
          </cell>
        </row>
        <row r="50">
          <cell r="D50">
            <v>1232</v>
          </cell>
        </row>
        <row r="51">
          <cell r="D51">
            <v>0</v>
          </cell>
        </row>
        <row r="52">
          <cell r="D52">
            <v>0</v>
          </cell>
        </row>
        <row r="54">
          <cell r="D54">
            <v>327084.78999999998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327084.78999999998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5">
          <cell r="D65">
            <v>725948.47999999672</v>
          </cell>
        </row>
        <row r="66">
          <cell r="D66">
            <v>725948.47999999672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3"/>
  <sheetViews>
    <sheetView tabSelected="1" workbookViewId="0">
      <selection activeCell="D71" sqref="D71"/>
    </sheetView>
  </sheetViews>
  <sheetFormatPr defaultColWidth="9.1796875" defaultRowHeight="17.5" x14ac:dyDescent="0.4"/>
  <cols>
    <col min="1" max="1" width="49.7265625" style="122" customWidth="1"/>
    <col min="2" max="2" width="7.453125" style="122" customWidth="1"/>
    <col min="3" max="3" width="17.1796875" style="3" customWidth="1"/>
    <col min="4" max="4" width="15.81640625" style="3" customWidth="1"/>
    <col min="5" max="5" width="15.453125" style="3" customWidth="1"/>
    <col min="6" max="6" width="13.453125" style="3" customWidth="1"/>
    <col min="7" max="7" width="16.54296875" style="3" customWidth="1"/>
    <col min="8" max="8" width="16.453125" style="3" customWidth="1"/>
    <col min="9" max="9" width="15.7265625" style="3" customWidth="1"/>
    <col min="10" max="10" width="13.7265625" style="3" customWidth="1"/>
    <col min="11" max="18" width="9.1796875" style="7" customWidth="1"/>
    <col min="19" max="19" width="14.81640625" style="7" customWidth="1"/>
    <col min="20" max="20" width="17.08984375" style="7" customWidth="1"/>
    <col min="21" max="16384" width="9.1796875" style="7"/>
  </cols>
  <sheetData>
    <row r="1" spans="1:20" ht="18.75" customHeight="1" x14ac:dyDescent="0.4">
      <c r="A1" s="1"/>
      <c r="B1" s="1"/>
      <c r="C1" s="2"/>
      <c r="E1" s="4" t="s">
        <v>0</v>
      </c>
      <c r="F1" s="5"/>
      <c r="G1" s="5"/>
      <c r="H1" s="6"/>
    </row>
    <row r="2" spans="1:20" ht="13.9" customHeight="1" x14ac:dyDescent="0.4">
      <c r="A2" s="1"/>
      <c r="B2" s="1"/>
      <c r="C2" s="2"/>
      <c r="E2" s="8" t="s">
        <v>1</v>
      </c>
      <c r="F2" s="8"/>
      <c r="G2" s="8"/>
      <c r="H2" s="8"/>
      <c r="I2" s="8"/>
      <c r="J2" s="8"/>
    </row>
    <row r="3" spans="1:20" ht="33" customHeight="1" x14ac:dyDescent="0.4">
      <c r="A3" s="9"/>
      <c r="B3" s="1"/>
      <c r="C3" s="2"/>
      <c r="E3" s="10"/>
      <c r="F3" s="10"/>
      <c r="G3" s="10"/>
      <c r="H3" s="10"/>
      <c r="I3" s="10"/>
      <c r="J3" s="10"/>
    </row>
    <row r="4" spans="1:20" s="12" customFormat="1" ht="20.5" customHeight="1" x14ac:dyDescent="0.4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20" ht="28" customHeight="1" x14ac:dyDescent="0.4">
      <c r="A5" s="13" t="str">
        <f>'[1]Фінплан  2 кв'!A15:I15</f>
        <v xml:space="preserve"> Комунального некомерційного підприємства  " Дніпровський центр первинної медико-санітарної допомоги №3 " Дніпровської міської ради</v>
      </c>
      <c r="B5" s="13"/>
      <c r="C5" s="13"/>
      <c r="D5" s="13"/>
      <c r="E5" s="13"/>
      <c r="F5" s="13"/>
      <c r="G5" s="13"/>
      <c r="H5" s="13"/>
      <c r="I5" s="13"/>
      <c r="J5" s="13"/>
    </row>
    <row r="6" spans="1:20" ht="15.65" customHeight="1" x14ac:dyDescent="0.4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</row>
    <row r="7" spans="1:20" s="12" customFormat="1" ht="20.149999999999999" customHeight="1" x14ac:dyDescent="0.4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</row>
    <row r="8" spans="1:20" ht="20.149999999999999" customHeight="1" x14ac:dyDescent="0.4">
      <c r="A8" s="16"/>
      <c r="B8" s="17"/>
      <c r="C8" s="17"/>
      <c r="D8" s="17"/>
      <c r="E8" s="17"/>
      <c r="F8" s="17"/>
      <c r="I8" s="18"/>
      <c r="J8" s="3" t="s">
        <v>5</v>
      </c>
    </row>
    <row r="9" spans="1:20" ht="21" customHeight="1" x14ac:dyDescent="0.4">
      <c r="A9" s="19" t="s">
        <v>6</v>
      </c>
      <c r="B9" s="19" t="s">
        <v>7</v>
      </c>
      <c r="C9" s="20" t="s">
        <v>8</v>
      </c>
      <c r="D9" s="21"/>
      <c r="E9" s="21"/>
      <c r="F9" s="22"/>
      <c r="G9" s="23" t="s">
        <v>9</v>
      </c>
      <c r="H9" s="23"/>
      <c r="I9" s="23"/>
      <c r="J9" s="23"/>
    </row>
    <row r="10" spans="1:20" ht="34" customHeight="1" x14ac:dyDescent="0.4">
      <c r="A10" s="19"/>
      <c r="B10" s="19"/>
      <c r="C10" s="24" t="s">
        <v>10</v>
      </c>
      <c r="D10" s="24" t="s">
        <v>11</v>
      </c>
      <c r="E10" s="24" t="s">
        <v>12</v>
      </c>
      <c r="F10" s="25" t="s">
        <v>13</v>
      </c>
      <c r="G10" s="24" t="s">
        <v>10</v>
      </c>
      <c r="H10" s="24" t="s">
        <v>11</v>
      </c>
      <c r="I10" s="26" t="s">
        <v>12</v>
      </c>
      <c r="J10" s="27" t="s">
        <v>13</v>
      </c>
    </row>
    <row r="11" spans="1:20" x14ac:dyDescent="0.4">
      <c r="A11" s="28" t="s">
        <v>14</v>
      </c>
      <c r="B11" s="28" t="s">
        <v>15</v>
      </c>
      <c r="C11" s="28">
        <v>3</v>
      </c>
      <c r="D11" s="28">
        <v>4</v>
      </c>
      <c r="E11" s="28">
        <v>5</v>
      </c>
      <c r="F11" s="29">
        <v>6</v>
      </c>
      <c r="G11" s="30">
        <v>7</v>
      </c>
      <c r="H11" s="31">
        <v>8</v>
      </c>
      <c r="I11" s="31">
        <v>9</v>
      </c>
      <c r="J11" s="31">
        <v>10</v>
      </c>
    </row>
    <row r="12" spans="1:20" x14ac:dyDescent="0.4">
      <c r="A12" s="32" t="s">
        <v>16</v>
      </c>
      <c r="B12" s="33"/>
      <c r="C12" s="33"/>
      <c r="D12" s="33"/>
      <c r="E12" s="33"/>
      <c r="F12" s="33"/>
      <c r="G12" s="33"/>
      <c r="H12" s="33"/>
      <c r="I12" s="33"/>
      <c r="J12" s="34"/>
    </row>
    <row r="13" spans="1:20" ht="39" customHeight="1" x14ac:dyDescent="0.4">
      <c r="A13" s="35" t="s">
        <v>17</v>
      </c>
      <c r="B13" s="36" t="s">
        <v>18</v>
      </c>
      <c r="C13" s="37">
        <v>8160593.3499999996</v>
      </c>
      <c r="D13" s="37">
        <v>8160593.3500000006</v>
      </c>
      <c r="E13" s="37">
        <v>0</v>
      </c>
      <c r="F13" s="38">
        <v>100.00000000000003</v>
      </c>
      <c r="G13" s="37">
        <v>17303261.27</v>
      </c>
      <c r="H13" s="37">
        <v>17303261.27</v>
      </c>
      <c r="I13" s="37">
        <v>0</v>
      </c>
      <c r="J13" s="39">
        <v>100</v>
      </c>
      <c r="S13" s="7">
        <f>[2]Лист4!D13</f>
        <v>17303261.27</v>
      </c>
      <c r="T13" s="40">
        <f>S13-H13</f>
        <v>0</v>
      </c>
    </row>
    <row r="14" spans="1:20" ht="31.5" customHeight="1" x14ac:dyDescent="0.4">
      <c r="A14" s="41" t="s">
        <v>19</v>
      </c>
      <c r="B14" s="42" t="s">
        <v>20</v>
      </c>
      <c r="C14" s="43">
        <v>8160593.3499999996</v>
      </c>
      <c r="D14" s="43">
        <v>8160593.3500000006</v>
      </c>
      <c r="E14" s="37">
        <v>0</v>
      </c>
      <c r="F14" s="38">
        <v>100.00000000000003</v>
      </c>
      <c r="G14" s="43">
        <v>17303261.27</v>
      </c>
      <c r="H14" s="43">
        <v>17303261.27</v>
      </c>
      <c r="I14" s="37">
        <v>0</v>
      </c>
      <c r="J14" s="39">
        <v>100</v>
      </c>
      <c r="S14" s="7">
        <f>[2]Лист4!D14</f>
        <v>17303261.27</v>
      </c>
      <c r="T14" s="40">
        <f>S14-H14</f>
        <v>0</v>
      </c>
    </row>
    <row r="15" spans="1:20" x14ac:dyDescent="0.4">
      <c r="A15" s="44" t="s">
        <v>21</v>
      </c>
      <c r="B15" s="45" t="s">
        <v>22</v>
      </c>
      <c r="C15" s="43">
        <v>0</v>
      </c>
      <c r="D15" s="46">
        <v>0</v>
      </c>
      <c r="E15" s="37">
        <v>0</v>
      </c>
      <c r="F15" s="38" t="e">
        <v>#DIV/0!</v>
      </c>
      <c r="G15" s="43">
        <v>0</v>
      </c>
      <c r="H15" s="47">
        <v>0</v>
      </c>
      <c r="I15" s="37">
        <v>0</v>
      </c>
      <c r="J15" s="39" t="e">
        <v>#DIV/0!</v>
      </c>
      <c r="S15" s="7">
        <f>[2]Лист4!D15</f>
        <v>0</v>
      </c>
      <c r="T15" s="40">
        <f>S15-H15</f>
        <v>0</v>
      </c>
    </row>
    <row r="16" spans="1:20" ht="30" x14ac:dyDescent="0.4">
      <c r="A16" s="48" t="s">
        <v>23</v>
      </c>
      <c r="B16" s="49" t="s">
        <v>24</v>
      </c>
      <c r="C16" s="50">
        <v>1851274</v>
      </c>
      <c r="D16" s="50">
        <v>1726848.77</v>
      </c>
      <c r="E16" s="51">
        <v>-124425.22999999998</v>
      </c>
      <c r="F16" s="52">
        <v>93.278940340543855</v>
      </c>
      <c r="G16" s="50">
        <v>4521847</v>
      </c>
      <c r="H16" s="50">
        <v>3327621.62</v>
      </c>
      <c r="I16" s="51">
        <v>-1194225.3799999999</v>
      </c>
      <c r="J16" s="53">
        <v>73.589876437659214</v>
      </c>
      <c r="S16" s="7">
        <f>[2]Лист4!D16</f>
        <v>3327621.62</v>
      </c>
      <c r="T16" s="40">
        <f>S16-H16</f>
        <v>0</v>
      </c>
    </row>
    <row r="17" spans="1:20" x14ac:dyDescent="0.4">
      <c r="A17" s="44" t="s">
        <v>25</v>
      </c>
      <c r="B17" s="54" t="s">
        <v>26</v>
      </c>
      <c r="C17" s="43">
        <v>1851274</v>
      </c>
      <c r="D17" s="37">
        <v>1726848.77</v>
      </c>
      <c r="E17" s="51">
        <v>-124425.22999999998</v>
      </c>
      <c r="F17" s="52">
        <v>93.278940340543855</v>
      </c>
      <c r="G17" s="43">
        <v>4521847</v>
      </c>
      <c r="H17" s="37">
        <v>3327621.62</v>
      </c>
      <c r="I17" s="37">
        <v>-1194225.3799999999</v>
      </c>
      <c r="J17" s="39">
        <v>73.589876437659214</v>
      </c>
      <c r="S17" s="7">
        <f>[2]Лист4!D17</f>
        <v>3327621.62</v>
      </c>
      <c r="T17" s="40">
        <f>S17-H17</f>
        <v>0</v>
      </c>
    </row>
    <row r="18" spans="1:20" x14ac:dyDescent="0.4">
      <c r="A18" s="55" t="s">
        <v>27</v>
      </c>
      <c r="B18" s="56">
        <v>1030</v>
      </c>
      <c r="C18" s="57">
        <v>1377702.12</v>
      </c>
      <c r="D18" s="57">
        <v>1398653.46</v>
      </c>
      <c r="E18" s="37">
        <v>20951.339999999851</v>
      </c>
      <c r="F18" s="39">
        <v>101.52074528273207</v>
      </c>
      <c r="G18" s="57">
        <v>2473642.12</v>
      </c>
      <c r="H18" s="57">
        <v>2466162.56</v>
      </c>
      <c r="I18" s="37">
        <v>-7479.5600000000559</v>
      </c>
      <c r="J18" s="39">
        <v>99.697629663582859</v>
      </c>
      <c r="S18" s="7">
        <f>[2]Лист4!D18</f>
        <v>2466162.56</v>
      </c>
      <c r="T18" s="40">
        <f>S18-H18</f>
        <v>0</v>
      </c>
    </row>
    <row r="19" spans="1:20" ht="44.5" customHeight="1" x14ac:dyDescent="0.4">
      <c r="A19" s="58" t="s">
        <v>28</v>
      </c>
      <c r="B19" s="59">
        <v>1031</v>
      </c>
      <c r="C19" s="43">
        <v>0</v>
      </c>
      <c r="D19" s="60">
        <v>0</v>
      </c>
      <c r="E19" s="37">
        <v>0</v>
      </c>
      <c r="F19" s="61" t="e">
        <v>#DIV/0!</v>
      </c>
      <c r="G19" s="43">
        <v>0</v>
      </c>
      <c r="H19" s="60">
        <v>0</v>
      </c>
      <c r="I19" s="37">
        <v>0</v>
      </c>
      <c r="J19" s="39" t="e">
        <v>#DIV/0!</v>
      </c>
      <c r="S19" s="7">
        <f>[2]Лист4!D19</f>
        <v>0</v>
      </c>
      <c r="T19" s="40">
        <f>S19-H19</f>
        <v>0</v>
      </c>
    </row>
    <row r="20" spans="1:20" ht="31.5" x14ac:dyDescent="0.4">
      <c r="A20" s="58" t="s">
        <v>29</v>
      </c>
      <c r="B20" s="59">
        <v>1032</v>
      </c>
      <c r="C20" s="43">
        <v>0</v>
      </c>
      <c r="D20" s="60">
        <v>0</v>
      </c>
      <c r="E20" s="37">
        <v>0</v>
      </c>
      <c r="F20" s="38" t="e">
        <v>#DIV/0!</v>
      </c>
      <c r="G20" s="43">
        <v>0</v>
      </c>
      <c r="H20" s="60">
        <v>0</v>
      </c>
      <c r="I20" s="37">
        <v>0</v>
      </c>
      <c r="J20" s="39" t="e">
        <v>#DIV/0!</v>
      </c>
      <c r="S20" s="7">
        <f>[2]Лист4!D20</f>
        <v>0</v>
      </c>
      <c r="T20" s="40">
        <f>S20-H20</f>
        <v>0</v>
      </c>
    </row>
    <row r="21" spans="1:20" ht="33" customHeight="1" x14ac:dyDescent="0.4">
      <c r="A21" s="58" t="s">
        <v>30</v>
      </c>
      <c r="B21" s="59">
        <v>1033</v>
      </c>
      <c r="C21" s="43">
        <v>770000</v>
      </c>
      <c r="D21" s="60">
        <v>774757.12</v>
      </c>
      <c r="E21" s="37">
        <v>4757.1199999999953</v>
      </c>
      <c r="F21" s="38">
        <v>100.6178077922078</v>
      </c>
      <c r="G21" s="43">
        <v>1465000</v>
      </c>
      <c r="H21" s="60">
        <v>1464944.35</v>
      </c>
      <c r="I21" s="37">
        <v>-55.649999999906868</v>
      </c>
      <c r="J21" s="39">
        <v>99.996201365187716</v>
      </c>
      <c r="S21" s="7">
        <f>[2]Лист4!D21</f>
        <v>1464944.35</v>
      </c>
      <c r="T21" s="40">
        <f>S21-H21</f>
        <v>0</v>
      </c>
    </row>
    <row r="22" spans="1:20" x14ac:dyDescent="0.4">
      <c r="A22" s="58" t="s">
        <v>31</v>
      </c>
      <c r="B22" s="59">
        <v>1034</v>
      </c>
      <c r="C22" s="43">
        <v>108.9</v>
      </c>
      <c r="D22" s="60">
        <v>108.9</v>
      </c>
      <c r="E22" s="37">
        <v>0</v>
      </c>
      <c r="F22" s="38">
        <v>100</v>
      </c>
      <c r="G22" s="43">
        <v>108.9</v>
      </c>
      <c r="H22" s="60">
        <v>108.9</v>
      </c>
      <c r="I22" s="37">
        <v>0</v>
      </c>
      <c r="J22" s="39">
        <v>100</v>
      </c>
      <c r="S22" s="7">
        <f>[2]Лист4!D22</f>
        <v>108.9</v>
      </c>
      <c r="T22" s="40">
        <f>S22-H22</f>
        <v>0</v>
      </c>
    </row>
    <row r="23" spans="1:20" ht="31.5" x14ac:dyDescent="0.4">
      <c r="A23" s="58" t="s">
        <v>32</v>
      </c>
      <c r="B23" s="59">
        <v>1035</v>
      </c>
      <c r="C23" s="43">
        <v>18569.22</v>
      </c>
      <c r="D23" s="60">
        <v>18529.509999999998</v>
      </c>
      <c r="E23" s="37">
        <v>-39.710000000002765</v>
      </c>
      <c r="F23" s="38">
        <v>99.786151491554293</v>
      </c>
      <c r="G23" s="43">
        <v>44229.22</v>
      </c>
      <c r="H23" s="60">
        <v>36904.239999999998</v>
      </c>
      <c r="I23" s="37">
        <v>-7324.9800000000032</v>
      </c>
      <c r="J23" s="39">
        <v>83.438595570982258</v>
      </c>
      <c r="S23" s="7">
        <f>[2]Лист4!D23</f>
        <v>36904.239999999998</v>
      </c>
      <c r="T23" s="40">
        <f>S23-H23</f>
        <v>0</v>
      </c>
    </row>
    <row r="24" spans="1:20" ht="31" x14ac:dyDescent="0.4">
      <c r="A24" s="44" t="s">
        <v>33</v>
      </c>
      <c r="B24" s="59">
        <v>1036</v>
      </c>
      <c r="C24" s="43">
        <v>18624</v>
      </c>
      <c r="D24" s="62">
        <v>31607.73</v>
      </c>
      <c r="E24" s="51">
        <v>12983.73</v>
      </c>
      <c r="F24" s="52">
        <v>169.71504510309279</v>
      </c>
      <c r="G24" s="43">
        <v>88904</v>
      </c>
      <c r="H24" s="62">
        <v>88903.33</v>
      </c>
      <c r="I24" s="51">
        <v>-0.66999999999825377</v>
      </c>
      <c r="J24" s="53">
        <v>99.999246378115728</v>
      </c>
      <c r="S24" s="7">
        <f>[2]Лист4!D24</f>
        <v>88903.33</v>
      </c>
      <c r="T24" s="40">
        <f>S24-H24</f>
        <v>0</v>
      </c>
    </row>
    <row r="25" spans="1:20" ht="31.5" x14ac:dyDescent="0.4">
      <c r="A25" s="63" t="s">
        <v>34</v>
      </c>
      <c r="B25" s="64">
        <v>1037</v>
      </c>
      <c r="C25" s="43">
        <v>570400</v>
      </c>
      <c r="D25" s="62">
        <v>573650.19999999995</v>
      </c>
      <c r="E25" s="51">
        <v>3250.1999999999534</v>
      </c>
      <c r="F25" s="52">
        <v>100.56981065918653</v>
      </c>
      <c r="G25" s="43">
        <v>875400</v>
      </c>
      <c r="H25" s="62">
        <v>875301.74</v>
      </c>
      <c r="I25" s="51">
        <v>-98.260000000009313</v>
      </c>
      <c r="J25" s="53">
        <v>99.988775416952251</v>
      </c>
      <c r="S25" s="7">
        <f>[2]Лист4!D25</f>
        <v>875301.74</v>
      </c>
      <c r="T25" s="40">
        <f>S25-H25</f>
        <v>0</v>
      </c>
    </row>
    <row r="26" spans="1:20" x14ac:dyDescent="0.4">
      <c r="A26" s="58" t="s">
        <v>35</v>
      </c>
      <c r="B26" s="59">
        <v>1038</v>
      </c>
      <c r="C26" s="43">
        <v>0</v>
      </c>
      <c r="D26" s="60">
        <v>0</v>
      </c>
      <c r="E26" s="51">
        <v>0</v>
      </c>
      <c r="F26" s="52" t="e">
        <v>#DIV/0!</v>
      </c>
      <c r="G26" s="43">
        <v>0</v>
      </c>
      <c r="H26" s="60">
        <v>0</v>
      </c>
      <c r="I26" s="51">
        <v>0</v>
      </c>
      <c r="J26" s="53" t="e">
        <v>#DIV/0!</v>
      </c>
      <c r="S26" s="7">
        <f>[2]Лист4!D26</f>
        <v>0</v>
      </c>
      <c r="T26" s="40">
        <f>S26-H26</f>
        <v>0</v>
      </c>
    </row>
    <row r="27" spans="1:20" x14ac:dyDescent="0.4">
      <c r="A27" s="58" t="s">
        <v>36</v>
      </c>
      <c r="B27" s="65">
        <v>1039</v>
      </c>
      <c r="C27" s="43">
        <v>0</v>
      </c>
      <c r="D27" s="66">
        <v>0</v>
      </c>
      <c r="E27" s="51">
        <v>0</v>
      </c>
      <c r="F27" s="52" t="e">
        <v>#DIV/0!</v>
      </c>
      <c r="G27" s="43">
        <v>0</v>
      </c>
      <c r="H27" s="66">
        <v>0</v>
      </c>
      <c r="I27" s="51">
        <v>0</v>
      </c>
      <c r="J27" s="53" t="e">
        <v>#DIV/0!</v>
      </c>
      <c r="S27" s="7">
        <f>[2]Лист4!D27</f>
        <v>0</v>
      </c>
      <c r="T27" s="40">
        <f>S27-H27</f>
        <v>0</v>
      </c>
    </row>
    <row r="28" spans="1:20" x14ac:dyDescent="0.4">
      <c r="A28" s="67" t="s">
        <v>37</v>
      </c>
      <c r="B28" s="67"/>
      <c r="C28" s="67"/>
      <c r="D28" s="67"/>
      <c r="E28" s="67"/>
      <c r="F28" s="67"/>
      <c r="G28" s="67"/>
      <c r="H28" s="67"/>
      <c r="I28" s="67"/>
      <c r="J28" s="67"/>
      <c r="T28" s="40">
        <f>S28-H28</f>
        <v>0</v>
      </c>
    </row>
    <row r="29" spans="1:20" x14ac:dyDescent="0.4">
      <c r="A29" s="68" t="s">
        <v>38</v>
      </c>
      <c r="B29" s="69">
        <v>1040</v>
      </c>
      <c r="C29" s="43">
        <v>6622814</v>
      </c>
      <c r="D29" s="70">
        <v>6420681.9699999997</v>
      </c>
      <c r="E29" s="57">
        <v>-202132.03000000026</v>
      </c>
      <c r="F29" s="61">
        <v>96.947943427068921</v>
      </c>
      <c r="G29" s="43">
        <v>13441814</v>
      </c>
      <c r="H29" s="70">
        <v>13178282.629999999</v>
      </c>
      <c r="I29" s="57">
        <v>-263531.37000000104</v>
      </c>
      <c r="J29" s="71">
        <v>98.039465729848658</v>
      </c>
      <c r="S29" s="7">
        <f>[2]Лист4!D29</f>
        <v>13178282.630000001</v>
      </c>
      <c r="T29" s="40">
        <f>S29-H29</f>
        <v>0</v>
      </c>
    </row>
    <row r="30" spans="1:20" ht="18.649999999999999" customHeight="1" x14ac:dyDescent="0.4">
      <c r="A30" s="41" t="s">
        <v>39</v>
      </c>
      <c r="B30" s="72">
        <v>1050</v>
      </c>
      <c r="C30" s="43">
        <v>1457020</v>
      </c>
      <c r="D30" s="46">
        <v>1409252.01</v>
      </c>
      <c r="E30" s="37">
        <v>-47767.989999999991</v>
      </c>
      <c r="F30" s="38">
        <v>96.721528187670728</v>
      </c>
      <c r="G30" s="43">
        <v>2994020</v>
      </c>
      <c r="H30" s="46">
        <v>2931830.8</v>
      </c>
      <c r="I30" s="37">
        <v>-62189.200000000186</v>
      </c>
      <c r="J30" s="39">
        <v>97.922886286664749</v>
      </c>
      <c r="S30" s="7">
        <f>[2]Лист4!D30</f>
        <v>2931830.8</v>
      </c>
      <c r="T30" s="40">
        <f>S30-H30</f>
        <v>0</v>
      </c>
    </row>
    <row r="31" spans="1:20" x14ac:dyDescent="0.4">
      <c r="A31" s="41" t="s">
        <v>40</v>
      </c>
      <c r="B31" s="72">
        <v>1060</v>
      </c>
      <c r="C31" s="43">
        <v>86300</v>
      </c>
      <c r="D31" s="73">
        <v>87550.7</v>
      </c>
      <c r="E31" s="37">
        <v>1250.6999999999971</v>
      </c>
      <c r="F31" s="38">
        <v>101.44924681344148</v>
      </c>
      <c r="G31" s="43">
        <v>196300</v>
      </c>
      <c r="H31" s="73">
        <v>195067.44</v>
      </c>
      <c r="I31" s="37">
        <v>-1232.5599999999977</v>
      </c>
      <c r="J31" s="39">
        <v>99.372103922567504</v>
      </c>
      <c r="S31" s="7">
        <f>[2]Лист4!D31</f>
        <v>195067.44</v>
      </c>
      <c r="T31" s="40">
        <f>S31-H31</f>
        <v>0</v>
      </c>
    </row>
    <row r="32" spans="1:20" ht="22" customHeight="1" x14ac:dyDescent="0.4">
      <c r="A32" s="41" t="s">
        <v>41</v>
      </c>
      <c r="B32" s="72">
        <v>1070</v>
      </c>
      <c r="C32" s="43">
        <v>1960000</v>
      </c>
      <c r="D32" s="73">
        <v>1962166.4</v>
      </c>
      <c r="E32" s="37">
        <v>2166.3999999999069</v>
      </c>
      <c r="F32" s="38">
        <v>100.11053061224489</v>
      </c>
      <c r="G32" s="43">
        <v>3530000</v>
      </c>
      <c r="H32" s="73">
        <v>3527886.23</v>
      </c>
      <c r="I32" s="37">
        <v>-2113.7700000000186</v>
      </c>
      <c r="J32" s="39">
        <v>99.940119830028323</v>
      </c>
      <c r="S32" s="7">
        <f>[2]Лист4!D32</f>
        <v>3527886.23</v>
      </c>
      <c r="T32" s="40">
        <f>S32-H32</f>
        <v>0</v>
      </c>
    </row>
    <row r="33" spans="1:20" ht="18" customHeight="1" x14ac:dyDescent="0.4">
      <c r="A33" s="41" t="s">
        <v>42</v>
      </c>
      <c r="B33" s="72">
        <v>1080</v>
      </c>
      <c r="C33" s="43">
        <v>53000</v>
      </c>
      <c r="D33" s="73">
        <v>50244.480000000003</v>
      </c>
      <c r="E33" s="37">
        <v>-2755.5199999999968</v>
      </c>
      <c r="F33" s="38">
        <v>94.800905660377367</v>
      </c>
      <c r="G33" s="43">
        <v>153000</v>
      </c>
      <c r="H33" s="73">
        <v>119426.19</v>
      </c>
      <c r="I33" s="37">
        <v>-33573.81</v>
      </c>
      <c r="J33" s="39">
        <v>78.056333333333342</v>
      </c>
      <c r="S33" s="7">
        <f>[2]Лист4!D33</f>
        <v>119426.19</v>
      </c>
      <c r="T33" s="40">
        <f>S33-H33</f>
        <v>0</v>
      </c>
    </row>
    <row r="34" spans="1:20" ht="18" customHeight="1" x14ac:dyDescent="0.4">
      <c r="A34" s="41" t="s">
        <v>43</v>
      </c>
      <c r="B34" s="72">
        <v>1090</v>
      </c>
      <c r="C34" s="43">
        <v>481390</v>
      </c>
      <c r="D34" s="73">
        <v>451282.39</v>
      </c>
      <c r="E34" s="37">
        <v>-30107.609999999986</v>
      </c>
      <c r="F34" s="38">
        <v>93.745692681609512</v>
      </c>
      <c r="G34" s="43">
        <v>905018</v>
      </c>
      <c r="H34" s="73">
        <v>821364.87</v>
      </c>
      <c r="I34" s="37">
        <v>-83653.13</v>
      </c>
      <c r="J34" s="39">
        <v>90.756744064758934</v>
      </c>
      <c r="S34" s="7">
        <f>[2]Лист4!D34</f>
        <v>824104.87</v>
      </c>
      <c r="T34" s="40">
        <f>S34-H34</f>
        <v>2740</v>
      </c>
    </row>
    <row r="35" spans="1:20" ht="19.899999999999999" customHeight="1" x14ac:dyDescent="0.4">
      <c r="A35" s="41" t="s">
        <v>44</v>
      </c>
      <c r="B35" s="72">
        <v>1100</v>
      </c>
      <c r="C35" s="43">
        <v>0</v>
      </c>
      <c r="D35" s="73">
        <v>0</v>
      </c>
      <c r="E35" s="37">
        <v>0</v>
      </c>
      <c r="F35" s="38" t="e">
        <v>#DIV/0!</v>
      </c>
      <c r="G35" s="43">
        <v>0</v>
      </c>
      <c r="H35" s="73">
        <v>0</v>
      </c>
      <c r="I35" s="37">
        <v>0</v>
      </c>
      <c r="J35" s="39" t="e">
        <v>#DIV/0!</v>
      </c>
      <c r="S35" s="7">
        <f>[2]Лист4!D35</f>
        <v>0</v>
      </c>
      <c r="T35" s="40">
        <f>S35-H35</f>
        <v>0</v>
      </c>
    </row>
    <row r="36" spans="1:20" ht="18" customHeight="1" x14ac:dyDescent="0.4">
      <c r="A36" s="41" t="s">
        <v>45</v>
      </c>
      <c r="B36" s="72">
        <v>1110</v>
      </c>
      <c r="C36" s="43">
        <v>115624</v>
      </c>
      <c r="D36" s="73">
        <v>237969.39</v>
      </c>
      <c r="E36" s="37">
        <v>122345.39000000001</v>
      </c>
      <c r="F36" s="38">
        <v>205.81314432989691</v>
      </c>
      <c r="G36" s="43">
        <v>1341907</v>
      </c>
      <c r="H36" s="73">
        <v>899862.27</v>
      </c>
      <c r="I36" s="37">
        <v>-442044.73</v>
      </c>
      <c r="J36" s="39">
        <v>67.058467539106658</v>
      </c>
      <c r="S36" s="7">
        <f>[2]Лист4!D36</f>
        <v>899862.27</v>
      </c>
      <c r="T36" s="40">
        <f>S36-H36</f>
        <v>0</v>
      </c>
    </row>
    <row r="37" spans="1:20" ht="45.65" customHeight="1" x14ac:dyDescent="0.4">
      <c r="A37" s="74" t="s">
        <v>46</v>
      </c>
      <c r="B37" s="72">
        <v>1120</v>
      </c>
      <c r="C37" s="43">
        <v>2740</v>
      </c>
      <c r="D37" s="75">
        <v>2740</v>
      </c>
      <c r="E37" s="37">
        <v>0</v>
      </c>
      <c r="F37" s="38">
        <v>100</v>
      </c>
      <c r="G37" s="43">
        <v>2740</v>
      </c>
      <c r="H37" s="75">
        <v>2740</v>
      </c>
      <c r="I37" s="37">
        <v>0</v>
      </c>
      <c r="J37" s="39">
        <v>100</v>
      </c>
      <c r="S37" s="7">
        <f>[2]Лист4!D37</f>
        <v>0</v>
      </c>
      <c r="T37" s="40">
        <f>S37-H37</f>
        <v>-2740</v>
      </c>
    </row>
    <row r="38" spans="1:20" ht="18" customHeight="1" x14ac:dyDescent="0.4">
      <c r="A38" s="74" t="s">
        <v>47</v>
      </c>
      <c r="B38" s="72">
        <v>1130</v>
      </c>
      <c r="C38" s="43">
        <v>728594</v>
      </c>
      <c r="D38" s="73">
        <v>686225.67</v>
      </c>
      <c r="E38" s="37">
        <v>-42368.329999999958</v>
      </c>
      <c r="F38" s="38">
        <v>94.184919173092283</v>
      </c>
      <c r="G38" s="43">
        <v>1416591</v>
      </c>
      <c r="H38" s="73">
        <v>939373.91</v>
      </c>
      <c r="I38" s="37">
        <v>-477217.08999999997</v>
      </c>
      <c r="J38" s="39">
        <v>66.312288444582805</v>
      </c>
      <c r="S38" s="7">
        <f>[2]Лист4!D38</f>
        <v>939373.91</v>
      </c>
      <c r="T38" s="40">
        <f>S38-H38</f>
        <v>0</v>
      </c>
    </row>
    <row r="39" spans="1:20" ht="18" customHeight="1" x14ac:dyDescent="0.4">
      <c r="A39" s="41" t="s">
        <v>48</v>
      </c>
      <c r="B39" s="72">
        <v>1140</v>
      </c>
      <c r="C39" s="43">
        <v>0</v>
      </c>
      <c r="D39" s="46">
        <v>0</v>
      </c>
      <c r="E39" s="37">
        <v>0</v>
      </c>
      <c r="F39" s="38" t="e">
        <v>#DIV/0!</v>
      </c>
      <c r="G39" s="43">
        <v>0</v>
      </c>
      <c r="H39" s="46">
        <v>0</v>
      </c>
      <c r="I39" s="37">
        <v>0</v>
      </c>
      <c r="J39" s="39" t="e">
        <v>#DIV/0!</v>
      </c>
      <c r="S39" s="7">
        <f>[2]Лист4!D39</f>
        <v>0</v>
      </c>
      <c r="T39" s="40">
        <f>S39-H39</f>
        <v>0</v>
      </c>
    </row>
    <row r="40" spans="1:20" ht="18" customHeight="1" x14ac:dyDescent="0.4">
      <c r="A40" s="35" t="s">
        <v>49</v>
      </c>
      <c r="B40" s="76">
        <v>1170</v>
      </c>
      <c r="C40" s="43">
        <v>11676502.169999998</v>
      </c>
      <c r="D40" s="43">
        <v>11576819.550000003</v>
      </c>
      <c r="E40" s="37">
        <v>-99682.619999995455</v>
      </c>
      <c r="F40" s="38">
        <v>99.146297251105679</v>
      </c>
      <c r="G40" s="43">
        <v>24855404.649999999</v>
      </c>
      <c r="H40" s="43">
        <v>23653699.709999997</v>
      </c>
      <c r="I40" s="37">
        <v>-1201704.9400000013</v>
      </c>
      <c r="J40" s="39">
        <v>95.165216752968846</v>
      </c>
      <c r="S40" s="7">
        <f>[2]Лист4!D40</f>
        <v>23653699.709999997</v>
      </c>
      <c r="T40" s="40">
        <f>S40-H40</f>
        <v>0</v>
      </c>
    </row>
    <row r="41" spans="1:20" x14ac:dyDescent="0.4">
      <c r="A41" s="35" t="s">
        <v>50</v>
      </c>
      <c r="B41" s="76">
        <v>1180</v>
      </c>
      <c r="C41" s="43">
        <v>11632124.630000001</v>
      </c>
      <c r="D41" s="43">
        <v>11432755.640000002</v>
      </c>
      <c r="E41" s="37">
        <v>-199368.98999999836</v>
      </c>
      <c r="F41" s="38">
        <v>98.286048367416782</v>
      </c>
      <c r="G41" s="43">
        <v>24293306.890000001</v>
      </c>
      <c r="H41" s="43">
        <v>22927751.23</v>
      </c>
      <c r="I41" s="37">
        <v>-1365555.6600000001</v>
      </c>
      <c r="J41" s="39">
        <v>94.378881120700314</v>
      </c>
      <c r="S41" s="7">
        <f>[2]Лист4!D41</f>
        <v>22927751.23</v>
      </c>
      <c r="T41" s="40">
        <f>S41-H41</f>
        <v>0</v>
      </c>
    </row>
    <row r="42" spans="1:20" x14ac:dyDescent="0.4">
      <c r="A42" s="77" t="s">
        <v>51</v>
      </c>
      <c r="B42" s="78"/>
      <c r="C42" s="78"/>
      <c r="D42" s="78"/>
      <c r="E42" s="78"/>
      <c r="F42" s="78"/>
      <c r="G42" s="78"/>
      <c r="H42" s="78"/>
      <c r="I42" s="78"/>
      <c r="J42" s="79"/>
      <c r="S42" s="7">
        <f>[2]Лист4!D42</f>
        <v>0</v>
      </c>
      <c r="T42" s="40">
        <f>S42-H42</f>
        <v>0</v>
      </c>
    </row>
    <row r="43" spans="1:20" ht="18" customHeight="1" x14ac:dyDescent="0.4">
      <c r="A43" s="80" t="s">
        <v>52</v>
      </c>
      <c r="B43" s="81">
        <v>2010</v>
      </c>
      <c r="C43" s="37">
        <v>109847.91</v>
      </c>
      <c r="D43" s="37">
        <v>109847.91</v>
      </c>
      <c r="E43" s="37">
        <v>0</v>
      </c>
      <c r="F43" s="38">
        <v>100</v>
      </c>
      <c r="G43" s="37">
        <v>229569.46999999997</v>
      </c>
      <c r="H43" s="37">
        <v>229569.46999999997</v>
      </c>
      <c r="I43" s="37">
        <v>0</v>
      </c>
      <c r="J43" s="39">
        <v>100</v>
      </c>
      <c r="K43" s="82"/>
      <c r="L43" s="82"/>
      <c r="M43" s="82"/>
      <c r="N43" s="82"/>
      <c r="O43" s="82"/>
      <c r="P43" s="82"/>
      <c r="Q43" s="82"/>
      <c r="R43" s="82"/>
      <c r="S43" s="7">
        <f>[2]Лист4!D43</f>
        <v>229569.46999999997</v>
      </c>
      <c r="T43" s="40">
        <f>S43-H43</f>
        <v>0</v>
      </c>
    </row>
    <row r="44" spans="1:20" ht="36.65" customHeight="1" x14ac:dyDescent="0.4">
      <c r="A44" s="83" t="s">
        <v>53</v>
      </c>
      <c r="B44" s="59">
        <v>2011</v>
      </c>
      <c r="C44" s="43">
        <v>32903.199999999997</v>
      </c>
      <c r="D44" s="37">
        <v>32903.199999999997</v>
      </c>
      <c r="E44" s="37">
        <v>0</v>
      </c>
      <c r="F44" s="38">
        <v>100</v>
      </c>
      <c r="G44" s="43">
        <v>65806.42</v>
      </c>
      <c r="H44" s="37">
        <v>65806.42</v>
      </c>
      <c r="I44" s="37">
        <v>0</v>
      </c>
      <c r="J44" s="39">
        <v>100</v>
      </c>
      <c r="K44" s="82"/>
      <c r="L44" s="82"/>
      <c r="M44" s="82"/>
      <c r="N44" s="82"/>
      <c r="O44" s="82"/>
      <c r="P44" s="82"/>
      <c r="Q44" s="82"/>
      <c r="R44" s="82"/>
      <c r="S44" s="7">
        <f>[2]Лист4!D44</f>
        <v>65806.42</v>
      </c>
      <c r="T44" s="40">
        <f>S44-H44</f>
        <v>0</v>
      </c>
    </row>
    <row r="45" spans="1:20" x14ac:dyDescent="0.4">
      <c r="A45" s="83" t="s">
        <v>54</v>
      </c>
      <c r="B45" s="59">
        <v>2012</v>
      </c>
      <c r="C45" s="43">
        <v>76944.710000000006</v>
      </c>
      <c r="D45" s="37">
        <v>76944.710000000006</v>
      </c>
      <c r="E45" s="37">
        <v>0</v>
      </c>
      <c r="F45" s="38">
        <v>100</v>
      </c>
      <c r="G45" s="43">
        <v>163763.04999999999</v>
      </c>
      <c r="H45" s="37">
        <v>163763.04999999999</v>
      </c>
      <c r="I45" s="37">
        <v>0</v>
      </c>
      <c r="J45" s="39">
        <v>100</v>
      </c>
      <c r="K45" s="82"/>
      <c r="L45" s="82"/>
      <c r="M45" s="82"/>
      <c r="N45" s="82"/>
      <c r="O45" s="82"/>
      <c r="P45" s="82"/>
      <c r="Q45" s="82"/>
      <c r="R45" s="82"/>
      <c r="S45" s="7">
        <f>[2]Лист4!D45</f>
        <v>163763.04999999999</v>
      </c>
      <c r="T45" s="40">
        <f>S45-H45</f>
        <v>0</v>
      </c>
    </row>
    <row r="46" spans="1:20" x14ac:dyDescent="0.4">
      <c r="A46" s="84" t="s">
        <v>55</v>
      </c>
      <c r="B46" s="85">
        <v>3010</v>
      </c>
      <c r="C46" s="86">
        <v>124642.62999999999</v>
      </c>
      <c r="D46" s="86">
        <v>124642.62999999999</v>
      </c>
      <c r="E46" s="37">
        <v>0</v>
      </c>
      <c r="F46" s="38">
        <v>100</v>
      </c>
      <c r="G46" s="86">
        <v>311916.89</v>
      </c>
      <c r="H46" s="86">
        <v>311916.89</v>
      </c>
      <c r="I46" s="37">
        <v>0</v>
      </c>
      <c r="J46" s="39">
        <v>100</v>
      </c>
      <c r="S46" s="7">
        <f>[2]Лист4!D46</f>
        <v>311916.89</v>
      </c>
      <c r="T46" s="40">
        <f>S46-H46</f>
        <v>0</v>
      </c>
    </row>
    <row r="47" spans="1:20" x14ac:dyDescent="0.4">
      <c r="A47" s="41" t="s">
        <v>56</v>
      </c>
      <c r="B47" s="72">
        <v>3011</v>
      </c>
      <c r="C47" s="43">
        <v>0</v>
      </c>
      <c r="D47" s="46">
        <v>0</v>
      </c>
      <c r="E47" s="37">
        <v>0</v>
      </c>
      <c r="F47" s="38" t="e">
        <v>#DIV/0!</v>
      </c>
      <c r="G47" s="43">
        <v>0</v>
      </c>
      <c r="H47" s="46">
        <v>0</v>
      </c>
      <c r="I47" s="37">
        <v>0</v>
      </c>
      <c r="J47" s="39" t="e">
        <v>#DIV/0!</v>
      </c>
      <c r="K47" s="87"/>
      <c r="L47" s="87"/>
      <c r="M47" s="87"/>
      <c r="N47" s="87"/>
      <c r="O47" s="87"/>
      <c r="P47" s="87"/>
      <c r="Q47" s="87"/>
      <c r="R47" s="87"/>
      <c r="S47" s="7">
        <f>[2]Лист4!D47</f>
        <v>0</v>
      </c>
      <c r="T47" s="40">
        <f>S47-H47</f>
        <v>0</v>
      </c>
    </row>
    <row r="48" spans="1:20" x14ac:dyDescent="0.4">
      <c r="A48" s="41" t="s">
        <v>57</v>
      </c>
      <c r="B48" s="72">
        <v>3012</v>
      </c>
      <c r="C48" s="43">
        <v>120238.62</v>
      </c>
      <c r="D48" s="46">
        <v>120238.62</v>
      </c>
      <c r="E48" s="37">
        <v>0</v>
      </c>
      <c r="F48" s="38">
        <v>100</v>
      </c>
      <c r="G48" s="43">
        <v>301250</v>
      </c>
      <c r="H48" s="46">
        <v>301250</v>
      </c>
      <c r="I48" s="37">
        <v>0</v>
      </c>
      <c r="J48" s="39">
        <v>100</v>
      </c>
      <c r="K48" s="87"/>
      <c r="L48" s="87"/>
      <c r="M48" s="87"/>
      <c r="N48" s="87"/>
      <c r="O48" s="87"/>
      <c r="P48" s="87"/>
      <c r="Q48" s="87"/>
      <c r="R48" s="87"/>
      <c r="S48" s="7">
        <f>[2]Лист4!D48</f>
        <v>301250</v>
      </c>
      <c r="T48" s="40">
        <f>S48-H48</f>
        <v>0</v>
      </c>
    </row>
    <row r="49" spans="1:20" x14ac:dyDescent="0.4">
      <c r="A49" s="41" t="s">
        <v>58</v>
      </c>
      <c r="B49" s="72">
        <v>3013</v>
      </c>
      <c r="C49" s="43">
        <v>3788</v>
      </c>
      <c r="D49" s="46">
        <v>3788</v>
      </c>
      <c r="E49" s="37">
        <v>0</v>
      </c>
      <c r="F49" s="38">
        <v>100</v>
      </c>
      <c r="G49" s="43">
        <v>9434.89</v>
      </c>
      <c r="H49" s="46">
        <v>9434.89</v>
      </c>
      <c r="I49" s="37">
        <v>0</v>
      </c>
      <c r="J49" s="39">
        <v>100</v>
      </c>
      <c r="K49" s="87"/>
      <c r="L49" s="87"/>
      <c r="M49" s="87"/>
      <c r="N49" s="87"/>
      <c r="O49" s="87"/>
      <c r="P49" s="87"/>
      <c r="Q49" s="87"/>
      <c r="R49" s="87"/>
      <c r="S49" s="7">
        <f>[2]Лист4!D49</f>
        <v>9434.89</v>
      </c>
      <c r="T49" s="40">
        <f>S49-H49</f>
        <v>0</v>
      </c>
    </row>
    <row r="50" spans="1:20" ht="20.149999999999999" customHeight="1" x14ac:dyDescent="0.4">
      <c r="A50" s="41" t="s">
        <v>59</v>
      </c>
      <c r="B50" s="72">
        <v>3014</v>
      </c>
      <c r="C50" s="43">
        <v>616.01</v>
      </c>
      <c r="D50" s="46">
        <v>616.01</v>
      </c>
      <c r="E50" s="37">
        <v>0</v>
      </c>
      <c r="F50" s="38">
        <v>100</v>
      </c>
      <c r="G50" s="43">
        <v>1232</v>
      </c>
      <c r="H50" s="46">
        <v>1232</v>
      </c>
      <c r="I50" s="37">
        <v>0</v>
      </c>
      <c r="J50" s="39">
        <v>100</v>
      </c>
      <c r="K50" s="87"/>
      <c r="L50" s="87"/>
      <c r="M50" s="87"/>
      <c r="N50" s="87"/>
      <c r="O50" s="87"/>
      <c r="P50" s="87"/>
      <c r="Q50" s="87"/>
      <c r="R50" s="87"/>
      <c r="S50" s="7">
        <f>[2]Лист4!D50</f>
        <v>1232</v>
      </c>
      <c r="T50" s="40">
        <f>S50-H50</f>
        <v>0</v>
      </c>
    </row>
    <row r="51" spans="1:20" ht="31" x14ac:dyDescent="0.4">
      <c r="A51" s="41" t="s">
        <v>60</v>
      </c>
      <c r="B51" s="72">
        <v>3015</v>
      </c>
      <c r="C51" s="43">
        <v>0</v>
      </c>
      <c r="D51" s="46">
        <v>0</v>
      </c>
      <c r="E51" s="37">
        <v>0</v>
      </c>
      <c r="F51" s="38" t="e">
        <v>#DIV/0!</v>
      </c>
      <c r="G51" s="43">
        <v>0</v>
      </c>
      <c r="H51" s="46">
        <v>0</v>
      </c>
      <c r="I51" s="37">
        <v>0</v>
      </c>
      <c r="J51" s="39" t="e">
        <v>#DIV/0!</v>
      </c>
      <c r="K51" s="87"/>
      <c r="L51" s="87"/>
      <c r="M51" s="87"/>
      <c r="N51" s="87"/>
      <c r="O51" s="87"/>
      <c r="P51" s="87"/>
      <c r="Q51" s="87"/>
      <c r="R51" s="87"/>
      <c r="S51" s="7">
        <f>[2]Лист4!D51</f>
        <v>0</v>
      </c>
      <c r="T51" s="40">
        <f>S51-H51</f>
        <v>0</v>
      </c>
    </row>
    <row r="52" spans="1:20" x14ac:dyDescent="0.4">
      <c r="A52" s="41" t="s">
        <v>61</v>
      </c>
      <c r="B52" s="72">
        <v>3016</v>
      </c>
      <c r="C52" s="43">
        <v>0</v>
      </c>
      <c r="D52" s="46">
        <v>0</v>
      </c>
      <c r="E52" s="37">
        <v>0</v>
      </c>
      <c r="F52" s="38" t="e">
        <v>#DIV/0!</v>
      </c>
      <c r="G52" s="43">
        <v>0</v>
      </c>
      <c r="H52" s="46">
        <v>0</v>
      </c>
      <c r="I52" s="37">
        <v>0</v>
      </c>
      <c r="J52" s="39" t="e">
        <v>#DIV/0!</v>
      </c>
      <c r="K52" s="87"/>
      <c r="L52" s="87"/>
      <c r="M52" s="87"/>
      <c r="N52" s="87"/>
      <c r="O52" s="87"/>
      <c r="P52" s="87"/>
      <c r="Q52" s="87"/>
      <c r="R52" s="87"/>
      <c r="S52" s="7">
        <f>[2]Лист4!D52</f>
        <v>0</v>
      </c>
      <c r="T52" s="40">
        <f>S52-H52</f>
        <v>0</v>
      </c>
    </row>
    <row r="53" spans="1:20" x14ac:dyDescent="0.4">
      <c r="A53" s="77" t="s">
        <v>62</v>
      </c>
      <c r="B53" s="78"/>
      <c r="C53" s="78"/>
      <c r="D53" s="78"/>
      <c r="E53" s="78"/>
      <c r="F53" s="78"/>
      <c r="G53" s="78"/>
      <c r="H53" s="78"/>
      <c r="I53" s="78"/>
      <c r="J53" s="88"/>
      <c r="S53" s="7">
        <f>[2]Лист4!D53</f>
        <v>0</v>
      </c>
      <c r="T53" s="40">
        <f>S53-H53</f>
        <v>0</v>
      </c>
    </row>
    <row r="54" spans="1:20" ht="32.15" customHeight="1" x14ac:dyDescent="0.4">
      <c r="A54" s="89" t="s">
        <v>63</v>
      </c>
      <c r="B54" s="81">
        <v>4010</v>
      </c>
      <c r="C54" s="90">
        <v>177084.79</v>
      </c>
      <c r="D54" s="90">
        <v>180876.06</v>
      </c>
      <c r="E54" s="37">
        <v>3791.2699999999895</v>
      </c>
      <c r="F54" s="38">
        <v>102.14093485950994</v>
      </c>
      <c r="G54" s="90">
        <v>327084.79000000004</v>
      </c>
      <c r="H54" s="90">
        <v>327084.79000000004</v>
      </c>
      <c r="I54" s="37">
        <v>0</v>
      </c>
      <c r="J54" s="39">
        <v>100</v>
      </c>
      <c r="S54" s="7">
        <f>[2]Лист4!D54</f>
        <v>327084.78999999998</v>
      </c>
      <c r="T54" s="40">
        <f>S54-H54</f>
        <v>0</v>
      </c>
    </row>
    <row r="55" spans="1:20" x14ac:dyDescent="0.4">
      <c r="A55" s="41" t="s">
        <v>64</v>
      </c>
      <c r="B55" s="69">
        <v>4011</v>
      </c>
      <c r="C55" s="43">
        <v>0</v>
      </c>
      <c r="D55" s="46">
        <v>0</v>
      </c>
      <c r="E55" s="37">
        <v>0</v>
      </c>
      <c r="F55" s="38" t="e">
        <v>#DIV/0!</v>
      </c>
      <c r="G55" s="43">
        <v>0</v>
      </c>
      <c r="H55" s="73">
        <v>0</v>
      </c>
      <c r="I55" s="37">
        <v>0</v>
      </c>
      <c r="J55" s="39" t="e">
        <v>#DIV/0!</v>
      </c>
      <c r="S55" s="7">
        <f>[2]Лист4!D55</f>
        <v>0</v>
      </c>
      <c r="T55" s="40">
        <f>S55-H55</f>
        <v>0</v>
      </c>
    </row>
    <row r="56" spans="1:20" x14ac:dyDescent="0.4">
      <c r="A56" s="41" t="s">
        <v>65</v>
      </c>
      <c r="B56" s="72">
        <v>4012</v>
      </c>
      <c r="C56" s="43">
        <v>0</v>
      </c>
      <c r="D56" s="46">
        <v>0</v>
      </c>
      <c r="E56" s="37">
        <v>0</v>
      </c>
      <c r="F56" s="38" t="e">
        <v>#DIV/0!</v>
      </c>
      <c r="G56" s="43">
        <v>0</v>
      </c>
      <c r="H56" s="73">
        <v>0</v>
      </c>
      <c r="I56" s="37">
        <v>0</v>
      </c>
      <c r="J56" s="39" t="e">
        <v>#DIV/0!</v>
      </c>
      <c r="S56" s="7">
        <f>[2]Лист4!D56</f>
        <v>0</v>
      </c>
      <c r="T56" s="40">
        <f>S56-H56</f>
        <v>0</v>
      </c>
    </row>
    <row r="57" spans="1:20" x14ac:dyDescent="0.4">
      <c r="A57" s="41" t="s">
        <v>66</v>
      </c>
      <c r="B57" s="72">
        <v>4013</v>
      </c>
      <c r="C57" s="43">
        <v>177084.79</v>
      </c>
      <c r="D57" s="46">
        <v>180876.06</v>
      </c>
      <c r="E57" s="37">
        <v>3791.2699999999895</v>
      </c>
      <c r="F57" s="38">
        <v>102.14093485950994</v>
      </c>
      <c r="G57" s="43">
        <v>327084.79000000004</v>
      </c>
      <c r="H57" s="46">
        <v>327084.79000000004</v>
      </c>
      <c r="I57" s="37">
        <v>0</v>
      </c>
      <c r="J57" s="39">
        <v>100</v>
      </c>
      <c r="S57" s="7">
        <f>[2]Лист4!D57</f>
        <v>327084.78999999998</v>
      </c>
      <c r="T57" s="40">
        <f>S57-H57</f>
        <v>0</v>
      </c>
    </row>
    <row r="58" spans="1:20" x14ac:dyDescent="0.4">
      <c r="A58" s="41" t="s">
        <v>67</v>
      </c>
      <c r="B58" s="72">
        <v>4020</v>
      </c>
      <c r="C58" s="43">
        <v>0</v>
      </c>
      <c r="D58" s="46">
        <v>0</v>
      </c>
      <c r="E58" s="37">
        <v>0</v>
      </c>
      <c r="F58" s="38" t="e">
        <v>#DIV/0!</v>
      </c>
      <c r="G58" s="43">
        <v>0</v>
      </c>
      <c r="H58" s="73">
        <v>0</v>
      </c>
      <c r="I58" s="37">
        <v>0</v>
      </c>
      <c r="J58" s="39" t="e">
        <v>#DIV/0!</v>
      </c>
      <c r="S58" s="7">
        <f>[2]Лист4!D58</f>
        <v>0</v>
      </c>
      <c r="T58" s="40">
        <f>S58-H58</f>
        <v>0</v>
      </c>
    </row>
    <row r="59" spans="1:20" ht="30" x14ac:dyDescent="0.4">
      <c r="A59" s="35" t="s">
        <v>68</v>
      </c>
      <c r="B59" s="76">
        <v>4030</v>
      </c>
      <c r="C59" s="43">
        <v>0</v>
      </c>
      <c r="D59" s="43">
        <v>0</v>
      </c>
      <c r="E59" s="37">
        <v>0</v>
      </c>
      <c r="F59" s="38" t="e">
        <v>#DIV/0!</v>
      </c>
      <c r="G59" s="43">
        <v>0</v>
      </c>
      <c r="H59" s="43">
        <v>0</v>
      </c>
      <c r="I59" s="37">
        <v>0</v>
      </c>
      <c r="J59" s="39" t="e">
        <v>#DIV/0!</v>
      </c>
      <c r="S59" s="7">
        <f>[2]Лист4!D59</f>
        <v>0</v>
      </c>
      <c r="T59" s="40">
        <f>S59-H59</f>
        <v>0</v>
      </c>
    </row>
    <row r="60" spans="1:20" x14ac:dyDescent="0.4">
      <c r="A60" s="41" t="s">
        <v>64</v>
      </c>
      <c r="B60" s="72">
        <v>4031</v>
      </c>
      <c r="C60" s="43">
        <v>0</v>
      </c>
      <c r="D60" s="46">
        <v>0</v>
      </c>
      <c r="E60" s="37">
        <v>0</v>
      </c>
      <c r="F60" s="38" t="e">
        <v>#DIV/0!</v>
      </c>
      <c r="G60" s="43">
        <v>0</v>
      </c>
      <c r="H60" s="73">
        <v>0</v>
      </c>
      <c r="I60" s="37">
        <v>0</v>
      </c>
      <c r="J60" s="39" t="e">
        <v>#DIV/0!</v>
      </c>
      <c r="S60" s="7">
        <f>[2]Лист4!D60</f>
        <v>0</v>
      </c>
      <c r="T60" s="40">
        <f>S60-H60</f>
        <v>0</v>
      </c>
    </row>
    <row r="61" spans="1:20" x14ac:dyDescent="0.4">
      <c r="A61" s="41" t="s">
        <v>65</v>
      </c>
      <c r="B61" s="72">
        <v>4032</v>
      </c>
      <c r="C61" s="43">
        <v>0</v>
      </c>
      <c r="D61" s="46">
        <v>0</v>
      </c>
      <c r="E61" s="37">
        <v>0</v>
      </c>
      <c r="F61" s="38" t="e">
        <v>#DIV/0!</v>
      </c>
      <c r="G61" s="43">
        <v>0</v>
      </c>
      <c r="H61" s="73">
        <v>0</v>
      </c>
      <c r="I61" s="37">
        <v>0</v>
      </c>
      <c r="J61" s="39" t="e">
        <v>#DIV/0!</v>
      </c>
      <c r="S61" s="7">
        <f>[2]Лист4!D61</f>
        <v>0</v>
      </c>
      <c r="T61" s="40">
        <f>S61-H61</f>
        <v>0</v>
      </c>
    </row>
    <row r="62" spans="1:20" x14ac:dyDescent="0.4">
      <c r="A62" s="41" t="s">
        <v>66</v>
      </c>
      <c r="B62" s="72">
        <v>4033</v>
      </c>
      <c r="C62" s="43">
        <v>0</v>
      </c>
      <c r="D62" s="46">
        <v>0</v>
      </c>
      <c r="E62" s="37">
        <v>0</v>
      </c>
      <c r="F62" s="38" t="e">
        <v>#DIV/0!</v>
      </c>
      <c r="G62" s="43">
        <v>0</v>
      </c>
      <c r="H62" s="73">
        <v>0</v>
      </c>
      <c r="I62" s="37">
        <v>0</v>
      </c>
      <c r="J62" s="39" t="e">
        <v>#DIV/0!</v>
      </c>
      <c r="S62" s="7">
        <f>[2]Лист4!D62</f>
        <v>0</v>
      </c>
      <c r="T62" s="40">
        <f>S62-H62</f>
        <v>0</v>
      </c>
    </row>
    <row r="63" spans="1:20" x14ac:dyDescent="0.4">
      <c r="A63" s="74" t="s">
        <v>69</v>
      </c>
      <c r="B63" s="72">
        <v>4040</v>
      </c>
      <c r="C63" s="43">
        <v>0</v>
      </c>
      <c r="D63" s="46">
        <v>0</v>
      </c>
      <c r="E63" s="37">
        <v>0</v>
      </c>
      <c r="F63" s="38" t="e">
        <v>#DIV/0!</v>
      </c>
      <c r="G63" s="43">
        <v>0</v>
      </c>
      <c r="H63" s="73">
        <v>0</v>
      </c>
      <c r="I63" s="37">
        <v>0</v>
      </c>
      <c r="J63" s="39" t="e">
        <v>#DIV/0!</v>
      </c>
      <c r="S63" s="7">
        <f>[2]Лист4!D63</f>
        <v>0</v>
      </c>
      <c r="T63" s="40">
        <f>S63-H63</f>
        <v>0</v>
      </c>
    </row>
    <row r="64" spans="1:20" ht="24.65" customHeight="1" x14ac:dyDescent="0.4">
      <c r="A64" s="91" t="s">
        <v>70</v>
      </c>
      <c r="B64" s="92"/>
      <c r="C64" s="92"/>
      <c r="D64" s="92"/>
      <c r="E64" s="92"/>
      <c r="F64" s="92"/>
      <c r="G64" s="92"/>
      <c r="H64" s="92"/>
      <c r="I64" s="92"/>
      <c r="J64" s="93"/>
      <c r="S64" s="7">
        <f>[2]Лист4!D64</f>
        <v>0</v>
      </c>
      <c r="T64" s="40">
        <f>S64-H64</f>
        <v>0</v>
      </c>
    </row>
    <row r="65" spans="1:20" x14ac:dyDescent="0.4">
      <c r="A65" s="94" t="s">
        <v>71</v>
      </c>
      <c r="B65" s="81">
        <v>5010</v>
      </c>
      <c r="C65" s="37">
        <v>44377.539999997243</v>
      </c>
      <c r="D65" s="37">
        <v>144063.91000000015</v>
      </c>
      <c r="E65" s="37">
        <v>99686.370000002906</v>
      </c>
      <c r="F65" s="38">
        <v>324.63248300831708</v>
      </c>
      <c r="G65" s="37">
        <v>562097.75999999791</v>
      </c>
      <c r="H65" s="37">
        <v>725948.47999999672</v>
      </c>
      <c r="I65" s="37">
        <v>163850.71999999881</v>
      </c>
      <c r="J65" s="39">
        <v>129.14986176070144</v>
      </c>
      <c r="S65" s="7">
        <f>[2]Лист4!D65</f>
        <v>725948.47999999672</v>
      </c>
      <c r="T65" s="40">
        <f>S65-H65</f>
        <v>0</v>
      </c>
    </row>
    <row r="66" spans="1:20" x14ac:dyDescent="0.4">
      <c r="A66" s="95" t="s">
        <v>72</v>
      </c>
      <c r="B66" s="59">
        <v>5011</v>
      </c>
      <c r="C66" s="37">
        <v>44377.539999997243</v>
      </c>
      <c r="D66" s="37">
        <v>144063.91000000015</v>
      </c>
      <c r="E66" s="37">
        <v>99686.370000002906</v>
      </c>
      <c r="F66" s="38">
        <v>324.63248300831708</v>
      </c>
      <c r="G66" s="37">
        <v>562097.75999999791</v>
      </c>
      <c r="H66" s="37">
        <v>725948.47999999672</v>
      </c>
      <c r="I66" s="37">
        <v>163850.71999999881</v>
      </c>
      <c r="J66" s="39">
        <v>129.14986176070144</v>
      </c>
      <c r="S66" s="7">
        <f>[2]Лист4!D66</f>
        <v>725948.47999999672</v>
      </c>
      <c r="T66" s="40">
        <f>S66-H66</f>
        <v>0</v>
      </c>
    </row>
    <row r="67" spans="1:20" ht="17.5" customHeight="1" x14ac:dyDescent="0.4">
      <c r="A67" s="96" t="s">
        <v>73</v>
      </c>
      <c r="B67" s="59">
        <v>5012</v>
      </c>
      <c r="C67" s="37"/>
      <c r="D67" s="37"/>
      <c r="E67" s="37"/>
      <c r="F67" s="38" t="e">
        <v>#DIV/0!</v>
      </c>
      <c r="G67" s="37"/>
      <c r="H67" s="97"/>
      <c r="I67" s="97"/>
      <c r="J67" s="39" t="e">
        <v>#DIV/0!</v>
      </c>
    </row>
    <row r="68" spans="1:20" ht="17.5" customHeight="1" x14ac:dyDescent="0.4">
      <c r="A68" s="77" t="s">
        <v>74</v>
      </c>
      <c r="B68" s="78"/>
      <c r="C68" s="78"/>
      <c r="D68" s="78"/>
      <c r="E68" s="78"/>
      <c r="F68" s="78"/>
      <c r="G68" s="78"/>
      <c r="H68" s="78"/>
      <c r="I68" s="78"/>
      <c r="J68" s="79"/>
    </row>
    <row r="69" spans="1:20" ht="28.5" customHeight="1" x14ac:dyDescent="0.4">
      <c r="A69" s="80" t="s">
        <v>75</v>
      </c>
      <c r="B69" s="81">
        <v>6010</v>
      </c>
      <c r="C69" s="37">
        <v>2674811.9500000002</v>
      </c>
      <c r="D69" s="37">
        <v>2691140.4600000004</v>
      </c>
      <c r="E69" s="37">
        <v>16328.510000000242</v>
      </c>
      <c r="F69" s="38">
        <v>100.6104545031661</v>
      </c>
      <c r="G69" s="37">
        <v>5535706.9500000002</v>
      </c>
      <c r="H69" s="37">
        <v>5535706.9500000002</v>
      </c>
      <c r="I69" s="37">
        <v>0</v>
      </c>
      <c r="J69" s="39">
        <v>100</v>
      </c>
    </row>
    <row r="70" spans="1:20" ht="16.899999999999999" customHeight="1" x14ac:dyDescent="0.4">
      <c r="A70" s="98" t="s">
        <v>76</v>
      </c>
      <c r="B70" s="69">
        <v>6011</v>
      </c>
      <c r="C70" s="43">
        <v>0</v>
      </c>
      <c r="D70" s="70">
        <v>0</v>
      </c>
      <c r="E70" s="37">
        <v>0</v>
      </c>
      <c r="F70" s="38" t="e">
        <v>#DIV/0!</v>
      </c>
      <c r="G70" s="43">
        <v>0</v>
      </c>
      <c r="H70" s="99">
        <v>0</v>
      </c>
      <c r="I70" s="37">
        <v>0</v>
      </c>
      <c r="J70" s="39" t="e">
        <v>#DIV/0!</v>
      </c>
    </row>
    <row r="71" spans="1:20" ht="16.899999999999999" customHeight="1" x14ac:dyDescent="0.4">
      <c r="A71" s="100" t="s">
        <v>77</v>
      </c>
      <c r="B71" s="69">
        <v>6012</v>
      </c>
      <c r="C71" s="43">
        <v>95857.859999999986</v>
      </c>
      <c r="D71" s="46">
        <v>96310.35</v>
      </c>
      <c r="E71" s="37">
        <v>452.49000000001979</v>
      </c>
      <c r="F71" s="38">
        <v>100.4720426681756</v>
      </c>
      <c r="G71" s="43">
        <v>169142.86</v>
      </c>
      <c r="H71" s="101">
        <v>169142.86</v>
      </c>
      <c r="I71" s="37">
        <v>0</v>
      </c>
      <c r="J71" s="39">
        <v>100</v>
      </c>
    </row>
    <row r="72" spans="1:20" ht="16.899999999999999" customHeight="1" x14ac:dyDescent="0.4">
      <c r="A72" s="100" t="s">
        <v>78</v>
      </c>
      <c r="B72" s="69">
        <v>6013</v>
      </c>
      <c r="C72" s="43">
        <v>0</v>
      </c>
      <c r="D72" s="46">
        <v>0</v>
      </c>
      <c r="E72" s="37">
        <v>0</v>
      </c>
      <c r="F72" s="38" t="e">
        <v>#DIV/0!</v>
      </c>
      <c r="G72" s="43">
        <v>0</v>
      </c>
      <c r="H72" s="73">
        <v>0</v>
      </c>
      <c r="I72" s="37">
        <v>0</v>
      </c>
      <c r="J72" s="39" t="e">
        <v>#DIV/0!</v>
      </c>
    </row>
    <row r="73" spans="1:20" x14ac:dyDescent="0.4">
      <c r="A73" s="100" t="s">
        <v>79</v>
      </c>
      <c r="B73" s="69">
        <v>6014</v>
      </c>
      <c r="C73" s="43">
        <v>1154670.25</v>
      </c>
      <c r="D73" s="46">
        <v>1155722.79</v>
      </c>
      <c r="E73" s="37">
        <v>1052.5400000000373</v>
      </c>
      <c r="F73" s="38">
        <v>100.09115502889246</v>
      </c>
      <c r="G73" s="43">
        <v>2372090.25</v>
      </c>
      <c r="H73" s="101">
        <v>2372090.25</v>
      </c>
      <c r="I73" s="37">
        <v>0</v>
      </c>
      <c r="J73" s="39">
        <v>100</v>
      </c>
    </row>
    <row r="74" spans="1:20" ht="31.5" customHeight="1" x14ac:dyDescent="0.4">
      <c r="A74" s="102" t="s">
        <v>80</v>
      </c>
      <c r="B74" s="69">
        <v>6015</v>
      </c>
      <c r="C74" s="43">
        <v>1394830.8</v>
      </c>
      <c r="D74" s="103">
        <v>1409252.01</v>
      </c>
      <c r="E74" s="37">
        <v>14421.209999999963</v>
      </c>
      <c r="F74" s="38">
        <v>101.03390389716085</v>
      </c>
      <c r="G74" s="43">
        <v>2931830.8</v>
      </c>
      <c r="H74" s="104">
        <v>2931830.8</v>
      </c>
      <c r="I74" s="37">
        <v>0</v>
      </c>
      <c r="J74" s="39">
        <v>100</v>
      </c>
    </row>
    <row r="75" spans="1:20" x14ac:dyDescent="0.4">
      <c r="A75" s="105" t="s">
        <v>81</v>
      </c>
      <c r="B75" s="69">
        <v>6016</v>
      </c>
      <c r="C75" s="43">
        <v>29453.040000000001</v>
      </c>
      <c r="D75" s="60">
        <v>29855.31</v>
      </c>
      <c r="E75" s="37">
        <v>402.27000000000044</v>
      </c>
      <c r="F75" s="38">
        <v>101.36580128910293</v>
      </c>
      <c r="G75" s="43">
        <v>62643.040000000001</v>
      </c>
      <c r="H75" s="73">
        <v>62643.040000000008</v>
      </c>
      <c r="I75" s="37">
        <v>0</v>
      </c>
      <c r="J75" s="39">
        <v>100.00000000000003</v>
      </c>
    </row>
    <row r="76" spans="1:20" ht="19.149999999999999" customHeight="1" x14ac:dyDescent="0.4">
      <c r="A76" s="106" t="s">
        <v>82</v>
      </c>
      <c r="B76" s="107"/>
      <c r="C76" s="107"/>
      <c r="D76" s="107"/>
      <c r="E76" s="107"/>
      <c r="F76" s="107"/>
      <c r="G76" s="107"/>
      <c r="H76" s="107"/>
      <c r="I76" s="107"/>
      <c r="J76" s="108"/>
    </row>
    <row r="77" spans="1:20" ht="19.149999999999999" customHeight="1" x14ac:dyDescent="0.4">
      <c r="A77" s="83" t="s">
        <v>83</v>
      </c>
      <c r="B77" s="69">
        <v>7010</v>
      </c>
      <c r="C77" s="109">
        <v>144.5</v>
      </c>
      <c r="D77" s="109">
        <v>145.5</v>
      </c>
      <c r="E77" s="109"/>
      <c r="F77" s="109"/>
      <c r="G77" s="109">
        <v>144.5</v>
      </c>
      <c r="H77" s="109">
        <v>145.5</v>
      </c>
      <c r="I77" s="109"/>
      <c r="J77" s="109"/>
    </row>
    <row r="78" spans="1:20" ht="16.899999999999999" customHeight="1" x14ac:dyDescent="0.4">
      <c r="A78" s="83"/>
      <c r="B78" s="69"/>
      <c r="C78" s="110"/>
      <c r="D78" s="110"/>
      <c r="E78" s="110"/>
      <c r="F78" s="110"/>
      <c r="G78" s="110" t="s">
        <v>84</v>
      </c>
      <c r="H78" s="110" t="s">
        <v>85</v>
      </c>
      <c r="I78" s="110" t="s">
        <v>86</v>
      </c>
      <c r="J78" s="110" t="s">
        <v>87</v>
      </c>
    </row>
    <row r="79" spans="1:20" x14ac:dyDescent="0.4">
      <c r="A79" s="83" t="s">
        <v>88</v>
      </c>
      <c r="B79" s="72">
        <v>7011</v>
      </c>
      <c r="C79" s="43">
        <v>21706082.719999999</v>
      </c>
      <c r="D79" s="46">
        <v>21706082.719999999</v>
      </c>
      <c r="E79" s="46"/>
      <c r="F79" s="46"/>
      <c r="G79" s="46">
        <v>21421223.530000001</v>
      </c>
      <c r="H79" s="46">
        <v>21706082.719999999</v>
      </c>
      <c r="I79" s="46"/>
      <c r="J79" s="46"/>
      <c r="S79" s="7">
        <v>284859.19</v>
      </c>
      <c r="T79" s="40">
        <f>H79-G79</f>
        <v>284859.18999999762</v>
      </c>
    </row>
    <row r="80" spans="1:20" ht="16.899999999999999" customHeight="1" x14ac:dyDescent="0.4">
      <c r="A80" s="83" t="s">
        <v>89</v>
      </c>
      <c r="B80" s="72">
        <v>7012</v>
      </c>
      <c r="C80" s="46">
        <v>0</v>
      </c>
      <c r="D80" s="46">
        <v>0</v>
      </c>
      <c r="E80" s="46"/>
      <c r="F80" s="46"/>
      <c r="G80" s="46">
        <v>0</v>
      </c>
      <c r="H80" s="46">
        <v>0</v>
      </c>
      <c r="I80" s="46">
        <v>0</v>
      </c>
      <c r="J80" s="73">
        <v>0</v>
      </c>
    </row>
    <row r="81" spans="1:10" ht="32.5" customHeight="1" x14ac:dyDescent="0.4">
      <c r="A81" s="83" t="s">
        <v>90</v>
      </c>
      <c r="B81" s="72">
        <v>7013</v>
      </c>
      <c r="C81" s="46">
        <v>0</v>
      </c>
      <c r="D81" s="46">
        <v>0</v>
      </c>
      <c r="E81" s="46"/>
      <c r="F81" s="46"/>
      <c r="G81" s="46">
        <v>0</v>
      </c>
      <c r="H81" s="46">
        <v>0</v>
      </c>
      <c r="I81" s="46">
        <v>0</v>
      </c>
      <c r="J81" s="73">
        <v>0</v>
      </c>
    </row>
    <row r="82" spans="1:10" ht="16.899999999999999" customHeight="1" x14ac:dyDescent="0.4">
      <c r="A82" s="83" t="s">
        <v>91</v>
      </c>
      <c r="B82" s="111">
        <v>7016</v>
      </c>
      <c r="C82" s="46">
        <v>0</v>
      </c>
      <c r="D82" s="46">
        <v>0</v>
      </c>
      <c r="E82" s="103"/>
      <c r="F82" s="103"/>
      <c r="G82" s="46">
        <v>0</v>
      </c>
      <c r="H82" s="46">
        <v>0</v>
      </c>
      <c r="I82" s="46">
        <v>0</v>
      </c>
      <c r="J82" s="73">
        <v>0</v>
      </c>
    </row>
    <row r="83" spans="1:10" ht="16.899999999999999" customHeight="1" x14ac:dyDescent="0.4">
      <c r="A83" s="83" t="s">
        <v>92</v>
      </c>
      <c r="B83" s="59">
        <v>7020</v>
      </c>
      <c r="C83" s="46">
        <v>0</v>
      </c>
      <c r="D83" s="46">
        <v>0</v>
      </c>
      <c r="E83" s="60"/>
      <c r="F83" s="60"/>
      <c r="G83" s="46">
        <v>0</v>
      </c>
      <c r="H83" s="46">
        <v>0</v>
      </c>
      <c r="I83" s="46">
        <v>0</v>
      </c>
      <c r="J83" s="73">
        <v>0</v>
      </c>
    </row>
    <row r="84" spans="1:10" ht="16.899999999999999" customHeight="1" x14ac:dyDescent="0.4">
      <c r="A84" s="112"/>
      <c r="B84" s="113"/>
      <c r="C84" s="114"/>
      <c r="D84" s="114"/>
      <c r="E84" s="114"/>
      <c r="F84" s="114"/>
      <c r="G84" s="114"/>
      <c r="H84" s="115"/>
      <c r="I84" s="115"/>
      <c r="J84" s="115"/>
    </row>
    <row r="85" spans="1:10" ht="16.899999999999999" customHeight="1" x14ac:dyDescent="0.4">
      <c r="A85" s="1" t="s">
        <v>93</v>
      </c>
      <c r="B85" s="2"/>
      <c r="C85" s="116"/>
      <c r="D85" s="2"/>
      <c r="E85" s="117"/>
      <c r="F85" s="118" t="s">
        <v>94</v>
      </c>
      <c r="G85" s="118"/>
      <c r="H85" s="119"/>
    </row>
    <row r="86" spans="1:10" ht="16.899999999999999" customHeight="1" x14ac:dyDescent="0.4">
      <c r="A86" s="1"/>
      <c r="B86" s="2"/>
      <c r="C86" s="120" t="s">
        <v>95</v>
      </c>
      <c r="D86" s="120"/>
      <c r="E86" s="14" t="s">
        <v>96</v>
      </c>
      <c r="F86" s="14"/>
      <c r="G86" s="14"/>
    </row>
    <row r="87" spans="1:10" ht="16.899999999999999" customHeight="1" x14ac:dyDescent="0.4">
      <c r="A87" s="1" t="str">
        <f>'[1]Фінплан  2 кв'!A98</f>
        <v>Головний бухгалтер</v>
      </c>
      <c r="B87" s="2"/>
      <c r="C87" s="116"/>
      <c r="D87" s="2"/>
      <c r="E87" s="2"/>
      <c r="F87" s="121" t="s">
        <v>97</v>
      </c>
      <c r="G87" s="121"/>
    </row>
    <row r="88" spans="1:10" ht="16.899999999999999" customHeight="1" x14ac:dyDescent="0.4">
      <c r="A88" s="1"/>
      <c r="B88" s="2"/>
      <c r="C88" s="120" t="s">
        <v>95</v>
      </c>
      <c r="D88" s="120"/>
      <c r="E88" s="14" t="s">
        <v>96</v>
      </c>
      <c r="F88" s="14"/>
      <c r="G88" s="14"/>
    </row>
    <row r="89" spans="1:10" x14ac:dyDescent="0.4">
      <c r="A89"/>
      <c r="B89"/>
      <c r="C89"/>
      <c r="D89"/>
      <c r="E89"/>
      <c r="F89"/>
      <c r="G89"/>
    </row>
    <row r="90" spans="1:10" ht="16.899999999999999" customHeight="1" x14ac:dyDescent="0.4">
      <c r="A90"/>
      <c r="B90"/>
      <c r="C90"/>
      <c r="D90"/>
      <c r="E90"/>
      <c r="F90"/>
      <c r="G90"/>
    </row>
    <row r="91" spans="1:10" ht="16.899999999999999" customHeight="1" x14ac:dyDescent="0.4">
      <c r="A91"/>
      <c r="B91"/>
      <c r="C91"/>
      <c r="D91"/>
      <c r="E91"/>
      <c r="F91"/>
      <c r="G91"/>
    </row>
    <row r="92" spans="1:10" ht="16.899999999999999" customHeight="1" x14ac:dyDescent="0.4"/>
    <row r="93" spans="1:10" ht="16.899999999999999" customHeight="1" x14ac:dyDescent="0.4"/>
    <row r="94" spans="1:10" ht="16.899999999999999" customHeight="1" x14ac:dyDescent="0.4"/>
    <row r="96" spans="1:10" ht="16.899999999999999" customHeight="1" x14ac:dyDescent="0.4"/>
    <row r="97" ht="16.899999999999999" customHeight="1" x14ac:dyDescent="0.4"/>
    <row r="98" ht="16.899999999999999" customHeight="1" x14ac:dyDescent="0.4"/>
    <row r="99" ht="16.899999999999999" customHeight="1" x14ac:dyDescent="0.4"/>
    <row r="100" ht="16.899999999999999" customHeight="1" x14ac:dyDescent="0.4"/>
    <row r="101" ht="15" customHeight="1" x14ac:dyDescent="0.4"/>
    <row r="102" ht="23.5" customHeight="1" x14ac:dyDescent="0.4"/>
    <row r="103" ht="17.5" customHeight="1" x14ac:dyDescent="0.4"/>
    <row r="104" ht="16.149999999999999" customHeight="1" x14ac:dyDescent="0.4"/>
    <row r="105" ht="16.899999999999999" customHeight="1" x14ac:dyDescent="0.4"/>
    <row r="106" ht="16.899999999999999" customHeight="1" x14ac:dyDescent="0.4"/>
    <row r="109" ht="18" customHeight="1" x14ac:dyDescent="0.4"/>
    <row r="112" ht="24.65" customHeight="1" x14ac:dyDescent="0.4"/>
    <row r="113" ht="16.899999999999999" customHeight="1" x14ac:dyDescent="0.4"/>
    <row r="114" ht="16.899999999999999" customHeight="1" x14ac:dyDescent="0.4"/>
    <row r="115" ht="16.899999999999999" customHeight="1" x14ac:dyDescent="0.4"/>
    <row r="116" ht="16.899999999999999" customHeight="1" x14ac:dyDescent="0.4"/>
    <row r="119" ht="18.649999999999999" customHeight="1" x14ac:dyDescent="0.4"/>
    <row r="120" ht="21.75" customHeight="1" x14ac:dyDescent="0.4"/>
    <row r="122" ht="13.9" customHeight="1" x14ac:dyDescent="0.4"/>
    <row r="123" ht="13.9" customHeight="1" x14ac:dyDescent="0.4"/>
  </sheetData>
  <mergeCells count="20">
    <mergeCell ref="A76:J76"/>
    <mergeCell ref="F85:G85"/>
    <mergeCell ref="E86:G86"/>
    <mergeCell ref="F87:G87"/>
    <mergeCell ref="E88:G88"/>
    <mergeCell ref="A12:J12"/>
    <mergeCell ref="A28:J28"/>
    <mergeCell ref="A42:J42"/>
    <mergeCell ref="A53:J53"/>
    <mergeCell ref="A64:J64"/>
    <mergeCell ref="A68:J68"/>
    <mergeCell ref="E2:J2"/>
    <mergeCell ref="A4:J4"/>
    <mergeCell ref="A5:J5"/>
    <mergeCell ref="A6:J6"/>
    <mergeCell ref="A7:J7"/>
    <mergeCell ref="A9:A10"/>
    <mergeCell ref="B9:B10"/>
    <mergeCell ref="C9:F9"/>
    <mergeCell ref="G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10148079</dc:creator>
  <cp:lastModifiedBy>K435c</cp:lastModifiedBy>
  <dcterms:created xsi:type="dcterms:W3CDTF">2015-06-05T18:19:34Z</dcterms:created>
  <dcterms:modified xsi:type="dcterms:W3CDTF">2023-07-27T07:01:09Z</dcterms:modified>
</cp:coreProperties>
</file>