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6335" windowHeight="108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2" i="1"/>
  <c r="T5"/>
  <c r="T6"/>
  <c r="T7"/>
  <c r="T8"/>
  <c r="T9"/>
  <c r="T10"/>
  <c r="T11"/>
  <c r="T12"/>
  <c r="T13"/>
  <c r="T14"/>
  <c r="T15"/>
</calcChain>
</file>

<file path=xl/sharedStrings.xml><?xml version="1.0" encoding="utf-8"?>
<sst xmlns="http://schemas.openxmlformats.org/spreadsheetml/2006/main" count="143" uniqueCount="99">
  <si>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</si>
  <si>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</si>
  <si>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</si>
  <si>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</si>
  <si>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</si>
  <si>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</si>
  <si>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</si>
  <si>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</si>
  <si>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</si>
  <si>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</si>
  <si>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</si>
  <si>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</si>
  <si>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</si>
  <si>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</si>
  <si>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</si>
  <si>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</si>
  <si>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</si>
  <si>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</si>
  <si>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</si>
  <si>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</si>
  <si>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</si>
  <si>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</si>
  <si>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</si>
  <si>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</si>
  <si>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</si>
  <si>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</si>
  <si>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</si>
  <si>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</si>
  <si>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</si>
  <si>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</si>
  <si>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</si>
  <si>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60140000-1 - Нерегулярні пасажирські перевезення</t>
  </si>
  <si>
    <t>Спрощена/допорогова закупівля</t>
  </si>
  <si>
    <t>закупівля не відбулась</t>
  </si>
  <si>
    <t>UA-2018-02-09-001177-a</t>
  </si>
  <si>
    <t xml:space="preserve">Надання послуг з централізованого питного водопостачання та водовідведення </t>
  </si>
  <si>
    <t>65110000-7 - Розподіл води</t>
  </si>
  <si>
    <t>Закупівля без використання електронної системи</t>
  </si>
  <si>
    <t>КП "Дніпроводоканал"ДМР</t>
  </si>
  <si>
    <t>03341305</t>
  </si>
  <si>
    <t>завершено</t>
  </si>
  <si>
    <t>1598</t>
  </si>
  <si>
    <t>UAH</t>
  </si>
  <si>
    <t>активний</t>
  </si>
  <si>
    <t>UA-2018-02-09-001335-a</t>
  </si>
  <si>
    <t>Постачання пари та гарячої води</t>
  </si>
  <si>
    <t>09320000-8 - Пара, гаряча вода та пов’язана продукція</t>
  </si>
  <si>
    <t>КОМУНАЛЬНЕ ПІДПРИЄМСТВО "ТЕПЛОЕНЕРГО" ДНІПРОВСЬКОЇ МІСЬКОЇ РАДИ</t>
  </si>
  <si>
    <t>32688148</t>
  </si>
  <si>
    <t>010412</t>
  </si>
  <si>
    <t>UA-2018-02-14-003437-c</t>
  </si>
  <si>
    <t>Про постачання електричної енергії</t>
  </si>
  <si>
    <t>09310000-5 - Електрична енергія</t>
  </si>
  <si>
    <t>ПУБЛІЧНЕ АКЦІОНЕРНЕ ТОВАРИСТВО "ДТЕК ДНІПРООБЛЕНЕРГО"</t>
  </si>
  <si>
    <t>23359034</t>
  </si>
  <si>
    <t>01247-00</t>
  </si>
  <si>
    <t>UA-2018-07-25-001308-b</t>
  </si>
  <si>
    <t>Послуги з ремонту і технічного обслуговування вимірювальних, випробувальних і контрольних приладів</t>
  </si>
  <si>
    <t>50410000-2 - Послуги з ремонту і технічного обслуговування вимірювальних, випробувальних і контрольних приладів</t>
  </si>
  <si>
    <t>скасована</t>
  </si>
  <si>
    <t>У зв'зку з зняттям коштів с загального бюджета міста Дніпро згідно довідки про зміни до  кошторису на 2018 р.</t>
  </si>
  <si>
    <t>UA-2018-12-22-001903-b</t>
  </si>
  <si>
    <t xml:space="preserve">Електрична енергія   </t>
  </si>
  <si>
    <t>UA-2018-12-29-001557-b</t>
  </si>
  <si>
    <t>Електрична енергія</t>
  </si>
  <si>
    <t>Переговорна процедура</t>
  </si>
  <si>
    <t>ТОВАРИСТВО З ОБМЕЖЕНОЮ ВІДПОВІДАЛЬНІСТЮ "ДНІПРОВСЬКІ ЕНЕРГЕТИЧНІ ПОСЛУГИ"</t>
  </si>
  <si>
    <t>42082379</t>
  </si>
  <si>
    <t>Помилка  у визначенні типу процедури</t>
  </si>
  <si>
    <t>UA-2018-12-29-001739-b</t>
  </si>
  <si>
    <t xml:space="preserve">Електрична енергія </t>
  </si>
  <si>
    <t>Переговорна процедура, скорочена</t>
  </si>
  <si>
    <t>00389-00</t>
  </si>
  <si>
    <t>закритий</t>
  </si>
  <si>
    <t>3</t>
  </si>
  <si>
    <t>2727410297</t>
  </si>
  <si>
    <t>90510000-5 - Утилізація/видалення сміття та поводження зі сміттям</t>
  </si>
  <si>
    <t>1</t>
  </si>
  <si>
    <t>ФОП ГОРЄЛКО СЕРГІЙ ОПАНАСОВИЧ</t>
  </si>
  <si>
    <t xml:space="preserve">Транспортні послуги – Нерегулярні  пасажирські перевезення   </t>
  </si>
  <si>
    <t>UA-2018-08-02-002190-b</t>
  </si>
  <si>
    <t xml:space="preserve">Пакети галузевого програмного забезпечення </t>
  </si>
  <si>
    <t>48100000-9 - Пакети галузевого програмного забезпечення</t>
  </si>
  <si>
    <t>08/16</t>
  </si>
  <si>
    <t>3109417671,ФОП "ЗАРУДНЯК ОЛЕКСАНДР СЕРГІЙОВИЧ",Україна;2727410297,ФОП ГОРЄЛКО СЕРГІЙ ОПАНАСОВИЧ,Україна</t>
  </si>
  <si>
    <t>UA-2018-08-03-002332-b</t>
  </si>
  <si>
    <t>ТОВ ТЕРМІНАЛ СКВ</t>
  </si>
  <si>
    <t>37070981</t>
  </si>
  <si>
    <t>37070981,ТОВ ТЕРМІНАЛ СКВ,Україна</t>
  </si>
  <si>
    <t>UA-2018-01-03-001782-a</t>
  </si>
  <si>
    <t>Утилізація сміття та поводження зі сміттям.</t>
  </si>
  <si>
    <t>ТДВ "Дніпрокомунтранс"</t>
  </si>
  <si>
    <t>02128158</t>
  </si>
  <si>
    <t>6481</t>
  </si>
  <si>
    <t>02128158,ТДВ "Дніпрокомунтранс",Україна</t>
  </si>
  <si>
    <t>UA-2018-01-02-001660-a</t>
  </si>
  <si>
    <t>ТОВ АВТ ЛОГІСТИК</t>
  </si>
  <si>
    <t>40640474</t>
  </si>
  <si>
    <t>40640474,ТОВ АВТ ЛОГІСТИК,Україна</t>
  </si>
</sst>
</file>

<file path=xl/styles.xml><?xml version="1.0" encoding="utf-8"?>
<styleSheet xmlns="http://schemas.openxmlformats.org/spreadsheetml/2006/main">
  <numFmts count="1">
    <numFmt numFmtId="164" formatCode="dd\.mm\.yyyy"/>
  </numFmts>
  <fonts count="10">
    <font>
      <sz val="10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  <font>
      <b/>
      <sz val="10"/>
      <color indexed="9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 wrapText="1"/>
    </xf>
    <xf numFmtId="1" fontId="4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164" fontId="6" fillId="0" borderId="0" xfId="0" applyNumberFormat="1" applyFont="1" applyFill="1" applyBorder="1" applyAlignment="1" applyProtection="1"/>
    <xf numFmtId="4" fontId="7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15"/>
  <sheetViews>
    <sheetView tabSelected="1" workbookViewId="0">
      <pane ySplit="4" topLeftCell="A5" activePane="bottomLeft" state="frozen"/>
      <selection pane="bottomLeft" activeCell="B16" sqref="B16:B44"/>
    </sheetView>
  </sheetViews>
  <sheetFormatPr defaultRowHeight="12.75"/>
  <cols>
    <col min="1" max="1" width="10" customWidth="1"/>
    <col min="2" max="2" width="25" customWidth="1"/>
    <col min="3" max="5" width="45" customWidth="1"/>
    <col min="6" max="8" width="20" customWidth="1"/>
    <col min="9" max="10" width="10" customWidth="1"/>
    <col min="11" max="14" width="25" customWidth="1"/>
    <col min="15" max="15" width="45" customWidth="1"/>
    <col min="16" max="16" width="25" customWidth="1"/>
    <col min="17" max="17" width="15" customWidth="1"/>
    <col min="18" max="18" width="45" customWidth="1"/>
    <col min="19" max="19" width="20" customWidth="1"/>
    <col min="20" max="20" width="30" customWidth="1"/>
    <col min="21" max="24" width="20" customWidth="1"/>
    <col min="25" max="25" width="25" customWidth="1"/>
    <col min="26" max="26" width="10" customWidth="1"/>
    <col min="27" max="29" width="20" customWidth="1"/>
    <col min="30" max="30" width="50" customWidth="1"/>
  </cols>
  <sheetData>
    <row r="1" spans="1:30">
      <c r="A1" s="1" t="s">
        <v>0</v>
      </c>
    </row>
    <row r="2" spans="1:30">
      <c r="A2" s="2" t="str">
        <f>HYPERLINK("mailto:report.zakupki@prom.ua","report.zakupki@prom.ua")</f>
        <v>report.zakupki@prom.ua</v>
      </c>
    </row>
    <row r="4" spans="1:30" ht="63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38.25">
      <c r="A5" s="4">
        <v>10</v>
      </c>
      <c r="B5" s="1" t="s">
        <v>34</v>
      </c>
      <c r="C5" s="5" t="s">
        <v>35</v>
      </c>
      <c r="D5" s="1" t="s">
        <v>36</v>
      </c>
      <c r="E5" s="1" t="s">
        <v>37</v>
      </c>
      <c r="F5" s="6">
        <v>43140</v>
      </c>
      <c r="G5" s="1"/>
      <c r="H5" s="6">
        <v>43140</v>
      </c>
      <c r="I5" s="4">
        <v>1</v>
      </c>
      <c r="J5" s="7">
        <v>1</v>
      </c>
      <c r="K5" s="7">
        <v>3128</v>
      </c>
      <c r="L5" s="7">
        <v>3128</v>
      </c>
      <c r="M5" s="7">
        <v>3005</v>
      </c>
      <c r="N5" s="7">
        <v>3005</v>
      </c>
      <c r="O5" s="8" t="s">
        <v>38</v>
      </c>
      <c r="P5" s="7">
        <v>123</v>
      </c>
      <c r="Q5" s="7">
        <v>3.93</v>
      </c>
      <c r="R5" s="1" t="s">
        <v>38</v>
      </c>
      <c r="S5" s="1" t="s">
        <v>39</v>
      </c>
      <c r="T5" s="9" t="str">
        <f>HYPERLINK("https://my.zakupki.prom.ua/cabinet/purchases/state_purchase/view/6093587")</f>
        <v>https://my.zakupki.prom.ua/cabinet/purchases/state_purchase/view/6093587</v>
      </c>
      <c r="U5" s="1" t="s">
        <v>40</v>
      </c>
      <c r="V5" s="4">
        <v>0</v>
      </c>
      <c r="W5" s="1"/>
      <c r="X5" s="1" t="s">
        <v>41</v>
      </c>
      <c r="Y5" s="7">
        <v>3005</v>
      </c>
      <c r="Z5" s="1" t="s">
        <v>42</v>
      </c>
      <c r="AA5" s="1" t="s">
        <v>43</v>
      </c>
      <c r="AB5" s="1"/>
      <c r="AC5" s="1"/>
      <c r="AD5" s="1"/>
    </row>
    <row r="6" spans="1:30" ht="38.25">
      <c r="A6" s="4">
        <v>11</v>
      </c>
      <c r="B6" s="1" t="s">
        <v>44</v>
      </c>
      <c r="C6" s="5" t="s">
        <v>45</v>
      </c>
      <c r="D6" s="1" t="s">
        <v>46</v>
      </c>
      <c r="E6" s="1" t="s">
        <v>37</v>
      </c>
      <c r="F6" s="6">
        <v>43140</v>
      </c>
      <c r="G6" s="1"/>
      <c r="H6" s="6">
        <v>43140</v>
      </c>
      <c r="I6" s="4">
        <v>1</v>
      </c>
      <c r="J6" s="7">
        <v>1</v>
      </c>
      <c r="K6" s="7">
        <v>164843</v>
      </c>
      <c r="L6" s="7">
        <v>164843</v>
      </c>
      <c r="M6" s="7">
        <v>157252</v>
      </c>
      <c r="N6" s="7">
        <v>157252</v>
      </c>
      <c r="O6" s="8" t="s">
        <v>47</v>
      </c>
      <c r="P6" s="7">
        <v>7591</v>
      </c>
      <c r="Q6" s="7">
        <v>4.5999999999999996</v>
      </c>
      <c r="R6" s="1" t="s">
        <v>47</v>
      </c>
      <c r="S6" s="1" t="s">
        <v>48</v>
      </c>
      <c r="T6" s="9" t="str">
        <f>HYPERLINK("https://my.zakupki.prom.ua/cabinet/purchases/state_purchase/view/6095572")</f>
        <v>https://my.zakupki.prom.ua/cabinet/purchases/state_purchase/view/6095572</v>
      </c>
      <c r="U6" s="1" t="s">
        <v>40</v>
      </c>
      <c r="V6" s="4">
        <v>0</v>
      </c>
      <c r="W6" s="1"/>
      <c r="X6" s="1" t="s">
        <v>49</v>
      </c>
      <c r="Y6" s="7">
        <v>157252</v>
      </c>
      <c r="Z6" s="1" t="s">
        <v>42</v>
      </c>
      <c r="AA6" s="1" t="s">
        <v>43</v>
      </c>
      <c r="AB6" s="1"/>
      <c r="AC6" s="1"/>
      <c r="AD6" s="1"/>
    </row>
    <row r="7" spans="1:30" ht="38.25">
      <c r="A7" s="4">
        <v>12</v>
      </c>
      <c r="B7" s="1" t="s">
        <v>50</v>
      </c>
      <c r="C7" s="5" t="s">
        <v>51</v>
      </c>
      <c r="D7" s="1" t="s">
        <v>52</v>
      </c>
      <c r="E7" s="1" t="s">
        <v>37</v>
      </c>
      <c r="F7" s="6">
        <v>43145</v>
      </c>
      <c r="G7" s="1"/>
      <c r="H7" s="6">
        <v>43145</v>
      </c>
      <c r="I7" s="4">
        <v>1</v>
      </c>
      <c r="J7" s="7">
        <v>1</v>
      </c>
      <c r="K7" s="7">
        <v>22485</v>
      </c>
      <c r="L7" s="7">
        <v>22485</v>
      </c>
      <c r="M7" s="7">
        <v>9500</v>
      </c>
      <c r="N7" s="7">
        <v>9500</v>
      </c>
      <c r="O7" s="8" t="s">
        <v>53</v>
      </c>
      <c r="P7" s="7">
        <v>12985</v>
      </c>
      <c r="Q7" s="7">
        <v>57.75</v>
      </c>
      <c r="R7" s="1" t="s">
        <v>53</v>
      </c>
      <c r="S7" s="1" t="s">
        <v>54</v>
      </c>
      <c r="T7" s="9" t="str">
        <f>HYPERLINK("https://my.zakupki.prom.ua/cabinet/purchases/state_purchase/view/6183797")</f>
        <v>https://my.zakupki.prom.ua/cabinet/purchases/state_purchase/view/6183797</v>
      </c>
      <c r="U7" s="1" t="s">
        <v>40</v>
      </c>
      <c r="V7" s="4">
        <v>0</v>
      </c>
      <c r="W7" s="1"/>
      <c r="X7" s="1" t="s">
        <v>55</v>
      </c>
      <c r="Y7" s="7">
        <v>9500</v>
      </c>
      <c r="Z7" s="1" t="s">
        <v>42</v>
      </c>
      <c r="AA7" s="1" t="s">
        <v>43</v>
      </c>
      <c r="AB7" s="1"/>
      <c r="AC7" s="1"/>
      <c r="AD7" s="1"/>
    </row>
    <row r="8" spans="1:30" ht="38.25">
      <c r="A8" s="4">
        <v>13</v>
      </c>
      <c r="B8" s="1" t="s">
        <v>56</v>
      </c>
      <c r="C8" s="5" t="s">
        <v>57</v>
      </c>
      <c r="D8" s="1" t="s">
        <v>58</v>
      </c>
      <c r="E8" s="1" t="s">
        <v>32</v>
      </c>
      <c r="F8" s="6">
        <v>43306</v>
      </c>
      <c r="G8" s="1"/>
      <c r="H8" s="6">
        <v>43307</v>
      </c>
      <c r="I8" s="4">
        <v>0</v>
      </c>
      <c r="J8" s="7">
        <v>2</v>
      </c>
      <c r="K8" s="7">
        <v>14000</v>
      </c>
      <c r="L8" s="7">
        <v>7000</v>
      </c>
      <c r="M8" s="4">
        <v>0</v>
      </c>
      <c r="N8" s="1"/>
      <c r="O8" s="8"/>
      <c r="P8" s="1"/>
      <c r="Q8" s="1"/>
      <c r="R8" s="1"/>
      <c r="S8" s="1"/>
      <c r="T8" s="9" t="str">
        <f>HYPERLINK("https://my.zakupki.prom.ua/cabinet/purchases/state_purchase/view/7814620")</f>
        <v>https://my.zakupki.prom.ua/cabinet/purchases/state_purchase/view/7814620</v>
      </c>
      <c r="U8" s="1" t="s">
        <v>59</v>
      </c>
      <c r="V8" s="4">
        <v>0</v>
      </c>
      <c r="W8" s="1" t="s">
        <v>60</v>
      </c>
      <c r="X8" s="1"/>
      <c r="Y8" s="1"/>
      <c r="Z8" s="1"/>
      <c r="AA8" s="1"/>
      <c r="AB8" s="1"/>
      <c r="AC8" s="1"/>
      <c r="AD8" s="1"/>
    </row>
    <row r="9" spans="1:30" ht="38.25">
      <c r="A9" s="4">
        <v>14</v>
      </c>
      <c r="B9" s="1" t="s">
        <v>61</v>
      </c>
      <c r="C9" s="5" t="s">
        <v>62</v>
      </c>
      <c r="D9" s="1" t="s">
        <v>52</v>
      </c>
      <c r="E9" s="1" t="s">
        <v>32</v>
      </c>
      <c r="F9" s="6">
        <v>43456</v>
      </c>
      <c r="G9" s="1"/>
      <c r="H9" s="6">
        <v>43462</v>
      </c>
      <c r="I9" s="4">
        <v>0</v>
      </c>
      <c r="J9" s="7">
        <v>3217</v>
      </c>
      <c r="K9" s="7">
        <v>7299.35</v>
      </c>
      <c r="L9" s="7">
        <v>2.2689928504818155</v>
      </c>
      <c r="M9" s="4">
        <v>0</v>
      </c>
      <c r="N9" s="1"/>
      <c r="O9" s="8"/>
      <c r="P9" s="1"/>
      <c r="Q9" s="1"/>
      <c r="R9" s="1"/>
      <c r="S9" s="1"/>
      <c r="T9" s="9" t="str">
        <f>HYPERLINK("https://my.zakupki.prom.ua/cabinet/purchases/state_purchase/view/9532345")</f>
        <v>https://my.zakupki.prom.ua/cabinet/purchases/state_purchase/view/9532345</v>
      </c>
      <c r="U9" s="1" t="s">
        <v>33</v>
      </c>
      <c r="V9" s="4">
        <v>0</v>
      </c>
      <c r="W9" s="1"/>
      <c r="X9" s="1"/>
      <c r="Y9" s="1"/>
      <c r="Z9" s="1"/>
      <c r="AA9" s="1"/>
      <c r="AB9" s="1"/>
      <c r="AC9" s="1"/>
      <c r="AD9" s="1"/>
    </row>
    <row r="10" spans="1:30" ht="38.25">
      <c r="A10" s="4">
        <v>15</v>
      </c>
      <c r="B10" s="1" t="s">
        <v>63</v>
      </c>
      <c r="C10" s="5" t="s">
        <v>64</v>
      </c>
      <c r="D10" s="1" t="s">
        <v>52</v>
      </c>
      <c r="E10" s="1" t="s">
        <v>65</v>
      </c>
      <c r="F10" s="6">
        <v>43463</v>
      </c>
      <c r="G10" s="1"/>
      <c r="H10" s="6">
        <v>43463</v>
      </c>
      <c r="I10" s="4">
        <v>1</v>
      </c>
      <c r="J10" s="7">
        <v>3218</v>
      </c>
      <c r="K10" s="7">
        <v>8885</v>
      </c>
      <c r="L10" s="7">
        <v>2.7610316967060284</v>
      </c>
      <c r="M10" s="7">
        <v>8885</v>
      </c>
      <c r="N10" s="7">
        <v>2.7610316967060284</v>
      </c>
      <c r="O10" s="8" t="s">
        <v>66</v>
      </c>
      <c r="P10" s="7">
        <v>0</v>
      </c>
      <c r="Q10" s="7">
        <v>0</v>
      </c>
      <c r="R10" s="1" t="s">
        <v>66</v>
      </c>
      <c r="S10" s="1" t="s">
        <v>67</v>
      </c>
      <c r="T10" s="9" t="str">
        <f>HYPERLINK("https://my.zakupki.prom.ua/cabinet/purchases/state_purchase/view/9627027")</f>
        <v>https://my.zakupki.prom.ua/cabinet/purchases/state_purchase/view/9627027</v>
      </c>
      <c r="U10" s="1" t="s">
        <v>59</v>
      </c>
      <c r="V10" s="4">
        <v>0</v>
      </c>
      <c r="W10" s="1" t="s">
        <v>68</v>
      </c>
      <c r="X10" s="1"/>
      <c r="Y10" s="1"/>
      <c r="Z10" s="1"/>
      <c r="AA10" s="1"/>
      <c r="AB10" s="1"/>
      <c r="AC10" s="1"/>
      <c r="AD10" s="1"/>
    </row>
    <row r="11" spans="1:30" ht="38.25">
      <c r="A11" s="4">
        <v>16</v>
      </c>
      <c r="B11" s="1" t="s">
        <v>69</v>
      </c>
      <c r="C11" s="5" t="s">
        <v>70</v>
      </c>
      <c r="D11" s="1" t="s">
        <v>52</v>
      </c>
      <c r="E11" s="1" t="s">
        <v>71</v>
      </c>
      <c r="F11" s="6">
        <v>43463</v>
      </c>
      <c r="G11" s="1"/>
      <c r="H11" s="6">
        <v>43495</v>
      </c>
      <c r="I11" s="4">
        <v>1</v>
      </c>
      <c r="J11" s="7">
        <v>3218</v>
      </c>
      <c r="K11" s="7">
        <v>8885</v>
      </c>
      <c r="L11" s="7">
        <v>2.7610316967060284</v>
      </c>
      <c r="M11" s="7">
        <v>8885</v>
      </c>
      <c r="N11" s="7">
        <v>2.7610316967060284</v>
      </c>
      <c r="O11" s="8" t="s">
        <v>66</v>
      </c>
      <c r="P11" s="7">
        <v>0</v>
      </c>
      <c r="Q11" s="7">
        <v>0</v>
      </c>
      <c r="R11" s="1" t="s">
        <v>66</v>
      </c>
      <c r="S11" s="1" t="s">
        <v>67</v>
      </c>
      <c r="T11" s="9" t="str">
        <f>HYPERLINK("https://my.zakupki.prom.ua/cabinet/purchases/state_purchase/view/9627782")</f>
        <v>https://my.zakupki.prom.ua/cabinet/purchases/state_purchase/view/9627782</v>
      </c>
      <c r="U11" s="1" t="s">
        <v>40</v>
      </c>
      <c r="V11" s="4">
        <v>0</v>
      </c>
      <c r="W11" s="1"/>
      <c r="X11" s="1" t="s">
        <v>72</v>
      </c>
      <c r="Y11" s="7">
        <v>8885</v>
      </c>
      <c r="Z11" s="1" t="s">
        <v>42</v>
      </c>
      <c r="AA11" s="1" t="s">
        <v>73</v>
      </c>
      <c r="AB11" s="1"/>
      <c r="AC11" s="1"/>
      <c r="AD11" s="1"/>
    </row>
    <row r="12" spans="1:30" ht="38.25">
      <c r="A12" s="4">
        <v>75</v>
      </c>
      <c r="B12" s="1" t="s">
        <v>80</v>
      </c>
      <c r="C12" s="5" t="s">
        <v>81</v>
      </c>
      <c r="D12" s="1" t="s">
        <v>82</v>
      </c>
      <c r="E12" s="1" t="s">
        <v>32</v>
      </c>
      <c r="F12" s="6">
        <v>43314</v>
      </c>
      <c r="G12" s="6">
        <v>43322</v>
      </c>
      <c r="H12" s="6">
        <v>43329</v>
      </c>
      <c r="I12" s="4">
        <v>2</v>
      </c>
      <c r="J12" s="7">
        <v>1</v>
      </c>
      <c r="K12" s="7">
        <v>13500</v>
      </c>
      <c r="L12" s="7">
        <v>13500</v>
      </c>
      <c r="M12" s="7">
        <v>13500</v>
      </c>
      <c r="N12" s="7">
        <v>13500</v>
      </c>
      <c r="O12" s="8" t="s">
        <v>78</v>
      </c>
      <c r="P12" s="7">
        <v>0</v>
      </c>
      <c r="Q12" s="7">
        <v>0</v>
      </c>
      <c r="R12" s="1" t="s">
        <v>78</v>
      </c>
      <c r="S12" s="1" t="s">
        <v>75</v>
      </c>
      <c r="T12" s="9" t="str">
        <f>HYPERLINK("https://my.zakupki.prom.ua/cabinet/purchases/state_purchase/view/7887251")</f>
        <v>https://my.zakupki.prom.ua/cabinet/purchases/state_purchase/view/7887251</v>
      </c>
      <c r="U12" s="1" t="s">
        <v>40</v>
      </c>
      <c r="V12" s="4">
        <v>0</v>
      </c>
      <c r="W12" s="1"/>
      <c r="X12" s="1" t="s">
        <v>83</v>
      </c>
      <c r="Y12" s="7">
        <v>13500</v>
      </c>
      <c r="Z12" s="1" t="s">
        <v>42</v>
      </c>
      <c r="AA12" s="1" t="s">
        <v>43</v>
      </c>
      <c r="AB12" s="1"/>
      <c r="AC12" s="1"/>
      <c r="AD12" s="1" t="s">
        <v>84</v>
      </c>
    </row>
    <row r="13" spans="1:30" ht="38.25">
      <c r="A13" s="4">
        <v>76</v>
      </c>
      <c r="B13" s="1" t="s">
        <v>85</v>
      </c>
      <c r="C13" s="5" t="s">
        <v>57</v>
      </c>
      <c r="D13" s="1" t="s">
        <v>58</v>
      </c>
      <c r="E13" s="1" t="s">
        <v>32</v>
      </c>
      <c r="F13" s="6">
        <v>43315</v>
      </c>
      <c r="G13" s="6">
        <v>43322</v>
      </c>
      <c r="H13" s="6">
        <v>43340</v>
      </c>
      <c r="I13" s="4">
        <v>1</v>
      </c>
      <c r="J13" s="7">
        <v>2</v>
      </c>
      <c r="K13" s="7">
        <v>9775</v>
      </c>
      <c r="L13" s="7">
        <v>4887.5</v>
      </c>
      <c r="M13" s="7">
        <v>9199.5</v>
      </c>
      <c r="N13" s="7">
        <v>4599.75</v>
      </c>
      <c r="O13" s="8" t="s">
        <v>86</v>
      </c>
      <c r="P13" s="7">
        <v>575.5</v>
      </c>
      <c r="Q13" s="7">
        <v>5.89</v>
      </c>
      <c r="R13" s="1" t="s">
        <v>86</v>
      </c>
      <c r="S13" s="1" t="s">
        <v>87</v>
      </c>
      <c r="T13" s="9" t="str">
        <f>HYPERLINK("https://my.zakupki.prom.ua/cabinet/purchases/state_purchase/view/7897498")</f>
        <v>https://my.zakupki.prom.ua/cabinet/purchases/state_purchase/view/7897498</v>
      </c>
      <c r="U13" s="1" t="s">
        <v>40</v>
      </c>
      <c r="V13" s="4">
        <v>0</v>
      </c>
      <c r="W13" s="1"/>
      <c r="X13" s="1" t="s">
        <v>74</v>
      </c>
      <c r="Y13" s="7">
        <v>9199.5</v>
      </c>
      <c r="Z13" s="1" t="s">
        <v>42</v>
      </c>
      <c r="AA13" s="1" t="s">
        <v>43</v>
      </c>
      <c r="AB13" s="1"/>
      <c r="AC13" s="1"/>
      <c r="AD13" s="1" t="s">
        <v>88</v>
      </c>
    </row>
    <row r="14" spans="1:30" ht="38.25">
      <c r="A14" s="4">
        <v>77</v>
      </c>
      <c r="B14" s="1" t="s">
        <v>89</v>
      </c>
      <c r="C14" s="5" t="s">
        <v>90</v>
      </c>
      <c r="D14" s="1" t="s">
        <v>76</v>
      </c>
      <c r="E14" s="1" t="s">
        <v>32</v>
      </c>
      <c r="F14" s="6">
        <v>43103</v>
      </c>
      <c r="G14" s="6">
        <v>43112</v>
      </c>
      <c r="H14" s="6">
        <v>43124</v>
      </c>
      <c r="I14" s="4">
        <v>1</v>
      </c>
      <c r="J14" s="7">
        <v>79</v>
      </c>
      <c r="K14" s="7">
        <v>7111</v>
      </c>
      <c r="L14" s="7">
        <v>90.012658227848107</v>
      </c>
      <c r="M14" s="7">
        <v>6841.08</v>
      </c>
      <c r="N14" s="7">
        <v>86.595949367088608</v>
      </c>
      <c r="O14" s="8" t="s">
        <v>91</v>
      </c>
      <c r="P14" s="7">
        <v>269.92</v>
      </c>
      <c r="Q14" s="7">
        <v>3.8</v>
      </c>
      <c r="R14" s="1" t="s">
        <v>91</v>
      </c>
      <c r="S14" s="1" t="s">
        <v>92</v>
      </c>
      <c r="T14" s="9" t="str">
        <f>HYPERLINK("https://my.zakupki.prom.ua/cabinet/purchases/state_purchase/view/5303645")</f>
        <v>https://my.zakupki.prom.ua/cabinet/purchases/state_purchase/view/5303645</v>
      </c>
      <c r="U14" s="1" t="s">
        <v>40</v>
      </c>
      <c r="V14" s="4">
        <v>0</v>
      </c>
      <c r="W14" s="1"/>
      <c r="X14" s="1" t="s">
        <v>93</v>
      </c>
      <c r="Y14" s="7">
        <v>6841.08</v>
      </c>
      <c r="Z14" s="1" t="s">
        <v>42</v>
      </c>
      <c r="AA14" s="1" t="s">
        <v>43</v>
      </c>
      <c r="AB14" s="1"/>
      <c r="AC14" s="1"/>
      <c r="AD14" s="1" t="s">
        <v>94</v>
      </c>
    </row>
    <row r="15" spans="1:30" ht="38.25">
      <c r="A15" s="4">
        <v>78</v>
      </c>
      <c r="B15" s="1" t="s">
        <v>95</v>
      </c>
      <c r="C15" s="5" t="s">
        <v>79</v>
      </c>
      <c r="D15" s="1" t="s">
        <v>31</v>
      </c>
      <c r="E15" s="1" t="s">
        <v>32</v>
      </c>
      <c r="F15" s="6">
        <v>43102</v>
      </c>
      <c r="G15" s="6">
        <v>43111</v>
      </c>
      <c r="H15" s="6">
        <v>43124</v>
      </c>
      <c r="I15" s="4">
        <v>1</v>
      </c>
      <c r="J15" s="7">
        <v>5</v>
      </c>
      <c r="K15" s="7">
        <v>4120</v>
      </c>
      <c r="L15" s="7">
        <v>824</v>
      </c>
      <c r="M15" s="7">
        <v>4070</v>
      </c>
      <c r="N15" s="7">
        <v>814</v>
      </c>
      <c r="O15" s="8" t="s">
        <v>96</v>
      </c>
      <c r="P15" s="7">
        <v>50</v>
      </c>
      <c r="Q15" s="7">
        <v>1.21</v>
      </c>
      <c r="R15" s="1" t="s">
        <v>96</v>
      </c>
      <c r="S15" s="1" t="s">
        <v>97</v>
      </c>
      <c r="T15" s="9" t="str">
        <f>HYPERLINK("https://my.zakupki.prom.ua/cabinet/purchases/state_purchase/view/5289990")</f>
        <v>https://my.zakupki.prom.ua/cabinet/purchases/state_purchase/view/5289990</v>
      </c>
      <c r="U15" s="1" t="s">
        <v>40</v>
      </c>
      <c r="V15" s="4">
        <v>0</v>
      </c>
      <c r="W15" s="1"/>
      <c r="X15" s="1" t="s">
        <v>77</v>
      </c>
      <c r="Y15" s="7">
        <v>4070</v>
      </c>
      <c r="Z15" s="1" t="s">
        <v>42</v>
      </c>
      <c r="AA15" s="1" t="s">
        <v>43</v>
      </c>
      <c r="AB15" s="1"/>
      <c r="AC15" s="1"/>
      <c r="AD15" s="1" t="s">
        <v>98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MuzShkola10</cp:lastModifiedBy>
  <dcterms:created xsi:type="dcterms:W3CDTF">2021-10-29T17:30:35Z</dcterms:created>
  <dcterms:modified xsi:type="dcterms:W3CDTF">2021-10-29T17:50:45Z</dcterms:modified>
</cp:coreProperties>
</file>