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<sst xmlns="http://schemas.openxmlformats.org/spreadsheetml/2006/main" count="183" uniqueCount="119">
  <si>
    <t>№</t>
  </si>
  <si>
    <t>Идентификатор закупки</t>
  </si>
  <si>
    <t>Наименование продукции</t>
  </si>
  <si>
    <t>Классификатор</t>
  </si>
  <si>
    <t>Тип процедуры</t>
  </si>
  <si>
    <t>Дата публикации закупки</t>
  </si>
  <si>
    <t>Дата проведения аукциона или рассмотрения</t>
  </si>
  <si>
    <t>Дата окончания процедуры</t>
  </si>
  <si>
    <t>Кол-во участников аукциона</t>
  </si>
  <si>
    <t>Кол-во единиц</t>
  </si>
  <si>
    <t>Ожидаемая стоимость, грн</t>
  </si>
  <si>
    <t>Ожидаемая стоимость, единица.</t>
  </si>
  <si>
    <t>Предложение потенциального победителя (с наименьшей ценой) грн</t>
  </si>
  <si>
    <t>Предложение потенциального победителя (участник с наименьшей ценой) за ед. грн</t>
  </si>
  <si>
    <t>Название потенциального победителя (участник с наименьшей ценой)</t>
  </si>
  <si>
    <t>Сумма снижения грн</t>
  </si>
  <si>
    <t>% снижения</t>
  </si>
  <si>
    <t>Фактический победитель</t>
  </si>
  <si>
    <t>ЕДРПОУ победителя</t>
  </si>
  <si>
    <t>Ссылка на тендер</t>
  </si>
  <si>
    <t>Статус</t>
  </si>
  <si>
    <t>Количество приглашенных поставщиков</t>
  </si>
  <si>
    <t>Причина отмены</t>
  </si>
  <si>
    <t>Номер договора</t>
  </si>
  <si>
    <t>Фактическая сумма договора</t>
  </si>
  <si>
    <t>Валюта</t>
  </si>
  <si>
    <t>Статус договора</t>
  </si>
  <si>
    <t>Заключение договора с</t>
  </si>
  <si>
    <t>Заключение договора по</t>
  </si>
  <si>
    <t>Все участники закупки</t>
  </si>
  <si>
    <t>Упрощенная/Допороговая закупка</t>
  </si>
  <si>
    <t>UA-2020-10-16-007485-c</t>
  </si>
  <si>
    <t xml:space="preserve">Багатофункціональний пристрій (БФУ) </t>
  </si>
  <si>
    <t>30230000-0 - Комп’ютерне обладнання</t>
  </si>
  <si>
    <t>Закупка без использования электронной системы</t>
  </si>
  <si>
    <t>ФОП ПАНЧЕНКО ГЕННАДІЙ ОЛЕКСАНДРОВИЧ</t>
  </si>
  <si>
    <t>2433602356</t>
  </si>
  <si>
    <t>завершена</t>
  </si>
  <si>
    <t>03б</t>
  </si>
  <si>
    <t>UAH</t>
  </si>
  <si>
    <t>закрыт</t>
  </si>
  <si>
    <t>UA-2020-10-16-009514-c</t>
  </si>
  <si>
    <t>Акустичні системи</t>
  </si>
  <si>
    <t>32340000-8 - Мікрофони та гучномовці; 32340000-8 - Мікрофони та гучномовці</t>
  </si>
  <si>
    <t>РАХМАНОВА НАТАЛІЯ ВАСИЛІВНА</t>
  </si>
  <si>
    <t>2859813364</t>
  </si>
  <si>
    <t>02А</t>
  </si>
  <si>
    <t>UA-2020-10-16-009941-c</t>
  </si>
  <si>
    <t xml:space="preserve">Мікшерний пульт в комплектації </t>
  </si>
  <si>
    <t>32340000-8 - Мікрофони та гучномовці</t>
  </si>
  <si>
    <t>ФОП РАХМАНОВА НАТАЛІЯ ВАСИЛІВНА</t>
  </si>
  <si>
    <t>01м</t>
  </si>
  <si>
    <t>UA-2020-10-21-005139-a</t>
  </si>
  <si>
    <t xml:space="preserve"> Бланкова продукція (книги, журнали, робочі плани, свідоцтва, заяви, бланки, тощо)
</t>
  </si>
  <si>
    <t>22800000-8 - Паперові чи картонні реєстраційні журнали, бухгалтерські книги, швидкозшивачі, бланки та інші паперові канцелярські вироби; 22800000-8 - Паперові чи картонні реєстраційні журнали, бухгалтерські книги, швидкозшивачі, бланки та інші паперові канцелярські вироби; 22800000-8 - Паперові чи картонні реєстраційні журнали, бухгалтерські книги, швидкозшивачі, бланки та інші паперові канцелярські вироби; 22800000-8 - Паперові чи картонні реєстраційні журнали, бухгалтерські книги, швидкозшивачі, бланки та інші паперові канцелярські вироби; 22800000-8 - Паперові чи картонні реєстраційні журнали, бухгалтерські книги, швидкозшивачі, бланки та інші паперові канцелярські вироби; 22800000-8 - Паперові чи картонні реєстраційні журнали, бухгалтерські книги, швидкозшивачі, бланки та інші паперові канцелярські вироби; 22800000-8 - Паперові чи картонні реєстраційні журнали, бухгалтерські книги, швидкозшивачі, бланки та інші паперові канцелярські вироби; 22800000-8 - Паперові чи картонні реєстраційні журнали, бухгалтерські книги, швидкозшивачі, бланки та інші паперові канцелярські вироби; 22800000-8 - Паперові чи картонні реєстраційні журнали, бухгалтерські книги, швидкозшивачі, бланки та інші паперові канцелярські вироби; 22800000-8 - Паперові чи картонні реєстраційні журнали, бухгалтерські книги, швидкозшивачі, бланки та інші паперові канцелярські вироби; 22800000-8 - Паперові чи картонні реєстраційні журнали, бухгалтерські книги, швидкозшивачі, бланки та інші паперові канцелярські вироби; 22800000-8 - Паперові чи картонні реєстраційні журнали, бухгалтерські книги, швидкозшивачі, бланки та інші паперові канцелярські вироби; 22800000-8 - Паперові чи картонні реєстраційні журнали, бухгалтерські книги, швидкозшивачі, бланки та інші паперові канцелярські вироби; 22800000-8 - Паперові чи картонні реєстраційні журнали, бухгалтерські книги, швидкозшивачі, бланки та інші паперові канцелярські вироби; 22800000-8 - Паперові чи картонні реєстраційні журнали, бухгалтерські книги, швидкозшивачі, бланки та інші паперові канцелярські вироби; 22800000-8 - Паперові чи картонні реєстраційні журнали, бухгалтерські книги, швидкозшивачі, бланки та інші паперові канцелярські вироби; 22800000-8 - Паперові чи картонні реєстраційні журнали, бухгалтерські книги, швидкозшивачі, бланки та інші паперові канцелярські вироби; 22800000-8 - Паперові чи картонні реєстраційні журнали, бухгалтерські книги, швидкозшивачі, бланки та інші паперові канцелярські вироби; 22800000-8 - Паперові чи картонні реєстраційні журнали, бухгалтерські книги, швидкозшивачі, бланки та інші паперові канцелярські вироби; 22800000-8 - Паперові чи картонні реєстраційні журнали, бухгалтерські книги, швидкозшивачі, бланки та інші паперові канцелярські вироби; 22800000-8 - Паперові чи картонні реєстраційні журнали, бухгалтерські книги, швидкозшивачі, бланки та інші паперові канцелярські вироби; 22800000-8 - Паперові чи картонні реєстраційні журнали, бухгалтерські книги, швидкозшивачі, бланки та інші паперові канцелярські вироби; 22800000-8 - Паперові чи картонні реєстраційні журнали, бухгалтерські книги, швидкозшивачі, бланки та інші паперові канцелярські вироби; 22800000-8 - Паперові чи картонні реєстраційні журнали, бухгалтерські книги, швидкозшивачі, бланки та інші паперові канцелярські вироби; 22800000-8 - Паперові чи картонні реєстраційні журнали, бухгалтерські книги, швидкозшивачі, бланки та інші паперові канцелярські вироби</t>
  </si>
  <si>
    <t>ПРИВАТНЕ ПІДПРИЄМСТВО "КОШИК"</t>
  </si>
  <si>
    <t>30843273</t>
  </si>
  <si>
    <t>02/11п</t>
  </si>
  <si>
    <t>UA-2020-05-05-003295-b</t>
  </si>
  <si>
    <t xml:space="preserve">Комп’ютерне обладнання  (флеш-накопичувачі та зовнішні жорсткі диски) </t>
  </si>
  <si>
    <t>30230000-0 - Комп’ютерне обладнання; 30230000-0 - Комп’ютерне обладнання; 30230000-0 - Комп’ютерне обладнання</t>
  </si>
  <si>
    <t>ООО "КОМПАКОМ-2000"</t>
  </si>
  <si>
    <t>42668690</t>
  </si>
  <si>
    <t>11/д</t>
  </si>
  <si>
    <t>41860186,Товариство з обмеженою відповідальністю «ПРОТЕХ-ІТ-УКРАЇНА»,Україна;30256061,ТОВ "ДІАВЕСТЕНД КОМПЛЕКСНІ РІШЕННЯ",Україна;43509985,ТОВАРИСТВО З ОБМЕЖЕНОЮ ВІДПОВІДАЛЬНІСТЮ "БІ2СІ ЕЛЕКТРОНІКС",Україна;3395906995,ФІЗИЧНА ОСОБА-ПІДПРИЄМЕЦЬ СІНЬКЕВИЧ ОЛЕКСАНДР АНАТОЛІЙОВИЧ,Україна;42668690,ТОВ "КОМПАКОМ-2000",Україна;3365102253,ФОП "БОГДАН РОМАН ЮРІЙОВИЧ",Україна</t>
  </si>
  <si>
    <t>UA-2020-03-03-004393-a</t>
  </si>
  <si>
    <t>ФЛП "ГОНЧАРЕНКО ВІТАЛІЙ ВАСИЛЬОВИЧ"</t>
  </si>
  <si>
    <t>2295800759</t>
  </si>
  <si>
    <t>завершен</t>
  </si>
  <si>
    <t>2295800759,ФОП "ГОНЧАРЕНКО ВІТАЛІЙ ВАСИЛЬОВИЧ",Україна</t>
  </si>
  <si>
    <t>Сценічні чоловічі костюми (колети)</t>
  </si>
  <si>
    <t>18230000-0 - Верхній одяг різний</t>
  </si>
  <si>
    <t>08/к</t>
  </si>
  <si>
    <t>UA-2020-02-13-003463-c</t>
  </si>
  <si>
    <t xml:space="preserve">Комп’ютерне обладнання  (флеш-накопичувачі та жорсткий диск) </t>
  </si>
  <si>
    <t>ФЛП "БОГДАН РОМАН ЮРІЙОВИЧ"</t>
  </si>
  <si>
    <t>3365102253</t>
  </si>
  <si>
    <t>07/ф</t>
  </si>
  <si>
    <t>41111906,ТОВ "ІМПЕРІАЛ ГРУП СЕРВИС",Україна;30256061,ТОВ "ДІАВЕСТЕНД КОМПЛЕКСНІ РІШЕННЯ",Україна;3250907410,ФОП "СИДЬКО ОЛЕКСАНДР ВАДИМОВИЧ",Україна;42792039,ТОВАРИСТВО З ОБМЕЖЕНОЮ ВІДПОВІДАЛЬНІСТЮ "ГАРДЕН ЕЛЕКТРОНІКС",Україна;3365102253,ФОП "БОГДАН РОМАН ЮРІЙОВИЧ",Україна</t>
  </si>
  <si>
    <t>UA-2020-02-13-000775-c</t>
  </si>
  <si>
    <t xml:space="preserve">М’яке балетне взуття </t>
  </si>
  <si>
    <t>18810000-0 - Взуття різне, крім спортивного та захисного</t>
  </si>
  <si>
    <t>ФЛП "М'ЯГКИЙ МИКОЛА МИКОЛАЙОВИЧ"</t>
  </si>
  <si>
    <t>2447227230</t>
  </si>
  <si>
    <t>01/в</t>
  </si>
  <si>
    <t>2447227230,ФОП "М'ЯГКИЙ МИКОЛА МИКОЛАЙОВИЧ",Україна;2974300628,ФОП Кутенкова О.О.,Україна</t>
  </si>
  <si>
    <t>UA-2020-02-13-001062-c</t>
  </si>
  <si>
    <t>З’єднувальна стрічка прозора для професійного балетного лінолеума (професійний скотч)</t>
  </si>
  <si>
    <t>44420000-0 - Будівельні товари</t>
  </si>
  <si>
    <t>ФОП ГОНЧАРЕНКО СЕРГІЙ ВАСИЛЬОВИЧ</t>
  </si>
  <si>
    <t>3001003991</t>
  </si>
  <si>
    <t>05/л</t>
  </si>
  <si>
    <t>3001003991,ФОП ГОНЧАРЕНКО СЕРГІЙ ВАСИЛЬОВИЧ,Україна</t>
  </si>
  <si>
    <t>UA-2020-02-05-002603-b</t>
  </si>
  <si>
    <t xml:space="preserve">Приладдя до електронного піаніно (клавішна стійка та блок педальний) </t>
  </si>
  <si>
    <t>37320000-7 - Частини та приладдя до музичних інструментів; 37320000-7 - Частини та приладдя до музичних інструментів</t>
  </si>
  <si>
    <t>ПП СОЛО</t>
  </si>
  <si>
    <t>31838306</t>
  </si>
  <si>
    <t>04/c</t>
  </si>
  <si>
    <t>31838306,ПП СОЛО,Україна;2372221549,ГОРДІЄНКО ОЛЕНА ПЕТРІВНА,Україна</t>
  </si>
  <si>
    <t>UA-2020-02-04-001946-c</t>
  </si>
  <si>
    <t>Ноутбук</t>
  </si>
  <si>
    <t>30210000-4 - Машини для обробки даних (апаратна частина)</t>
  </si>
  <si>
    <t>ООО "ДІАВЕСТЕНД КОМПЛЕКСНІ РІШЕННЯ"</t>
  </si>
  <si>
    <t>30256061</t>
  </si>
  <si>
    <t>02/н</t>
  </si>
  <si>
    <t>30256061,ТОВ "ДІАВЕСТЕНД КОМПЛЕКСНІ РІШЕННЯ",Україна</t>
  </si>
  <si>
    <t>UA-2020-02-04-002475-c</t>
  </si>
  <si>
    <t>Електронне піаніно</t>
  </si>
  <si>
    <t>37310000-4 - Музичні інструменти</t>
  </si>
  <si>
    <t>ТОВ "ІН-ДЖАЗ"</t>
  </si>
  <si>
    <t>38607747</t>
  </si>
  <si>
    <t>03/сп</t>
  </si>
  <si>
    <t>38607747,ТОВ "ІН-ДЖАЗ",Україна;31838306,ПП СОЛО,Україна;1694308333,ФОП "Ходоровський Володимир Ісаакович",Україна;2372221549,ГОРДІЄНКО ОЛЕНА ПЕТРІВНА,Україна</t>
  </si>
  <si>
    <t>UA-2020-02-04-000410-a</t>
  </si>
  <si>
    <t xml:space="preserve">Системний блок для персонального комп’ютера
</t>
  </si>
  <si>
    <t>06/б</t>
  </si>
  <si>
    <t>42668690,ТОВ "КОМПАКОМ-2000",Україна;30256061,ТОВ "ДІАВЕСТЕНД КОМПЛЕКСНІ РІШЕННЯ",Україна</t>
  </si>
  <si>
    <t>Закупівлі до 50 000,00 грн. МКЗК "ДДШКТ" за 2020 рік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</si>
</sst>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</numFmts>
  <fonts count="40">
    <font>
      <sz val="10"/>
      <name val="Arial"/>
      <family val="0"/>
    </font>
    <font>
      <b/>
      <sz val="10"/>
      <color indexed="9"/>
      <name val="Arial"/>
      <family val="0"/>
    </font>
    <font>
      <sz val="10"/>
      <color indexed="12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</borders>
  <cellStyleXfs count="57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 wrapText="1"/>
      <protection/>
    </xf>
    <xf numFmtId="1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164" fontId="0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 wrapText="1"/>
      <protection/>
    </xf>
    <xf numFmtId="0" fontId="27" fillId="0" borderId="0" xfId="42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</cellXfs>
  <cellStyles count="4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D1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0.00390625" style="0" customWidth="1"/>
    <col min="2" max="2" width="25.00390625" style="0" customWidth="1"/>
    <col min="3" max="5" width="45.00390625" style="0" customWidth="1"/>
    <col min="6" max="8" width="20.00390625" style="0" customWidth="1"/>
    <col min="9" max="10" width="10.00390625" style="0" customWidth="1"/>
    <col min="11" max="14" width="25.00390625" style="0" customWidth="1"/>
    <col min="15" max="15" width="45.00390625" style="0" customWidth="1"/>
    <col min="16" max="16" width="25.00390625" style="0" customWidth="1"/>
    <col min="17" max="17" width="15.00390625" style="0" customWidth="1"/>
    <col min="18" max="18" width="45.00390625" style="0" customWidth="1"/>
    <col min="19" max="19" width="20.00390625" style="0" customWidth="1"/>
    <col min="20" max="20" width="30.00390625" style="0" customWidth="1"/>
    <col min="21" max="24" width="20.00390625" style="0" customWidth="1"/>
    <col min="25" max="25" width="25.00390625" style="0" customWidth="1"/>
    <col min="26" max="26" width="10.00390625" style="0" customWidth="1"/>
    <col min="27" max="29" width="20.00390625" style="0" customWidth="1"/>
    <col min="30" max="30" width="50.00390625" style="0" customWidth="1"/>
  </cols>
  <sheetData>
    <row r="1" ht="12.75">
      <c r="A1" s="10" t="s">
        <v>118</v>
      </c>
    </row>
    <row r="2" ht="12.75">
      <c r="A2" s="9"/>
    </row>
    <row r="4" spans="1:30" ht="63.7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  <c r="M4" s="2" t="s">
        <v>12</v>
      </c>
      <c r="N4" s="2" t="s">
        <v>13</v>
      </c>
      <c r="O4" s="2" t="s">
        <v>14</v>
      </c>
      <c r="P4" s="2" t="s">
        <v>15</v>
      </c>
      <c r="Q4" s="2" t="s">
        <v>16</v>
      </c>
      <c r="R4" s="2" t="s">
        <v>17</v>
      </c>
      <c r="S4" s="2" t="s">
        <v>18</v>
      </c>
      <c r="T4" s="2" t="s">
        <v>19</v>
      </c>
      <c r="U4" s="2" t="s">
        <v>20</v>
      </c>
      <c r="V4" s="2" t="s">
        <v>21</v>
      </c>
      <c r="W4" s="2" t="s">
        <v>22</v>
      </c>
      <c r="X4" s="2" t="s">
        <v>23</v>
      </c>
      <c r="Y4" s="2" t="s">
        <v>24</v>
      </c>
      <c r="Z4" s="2" t="s">
        <v>25</v>
      </c>
      <c r="AA4" s="2" t="s">
        <v>26</v>
      </c>
      <c r="AB4" s="2" t="s">
        <v>27</v>
      </c>
      <c r="AC4" s="2" t="s">
        <v>28</v>
      </c>
      <c r="AD4" s="2" t="s">
        <v>29</v>
      </c>
    </row>
    <row r="5" spans="1:30" ht="38.25">
      <c r="A5" s="3">
        <v>1</v>
      </c>
      <c r="B5" s="1" t="s">
        <v>31</v>
      </c>
      <c r="C5" s="4" t="s">
        <v>32</v>
      </c>
      <c r="D5" s="1" t="s">
        <v>33</v>
      </c>
      <c r="E5" s="1" t="s">
        <v>34</v>
      </c>
      <c r="F5" s="5">
        <v>44120</v>
      </c>
      <c r="G5" s="1"/>
      <c r="H5" s="5">
        <v>44120</v>
      </c>
      <c r="I5" s="3">
        <v>1</v>
      </c>
      <c r="J5" s="6">
        <v>1</v>
      </c>
      <c r="K5" s="6">
        <v>9400</v>
      </c>
      <c r="L5" s="6">
        <v>9400</v>
      </c>
      <c r="M5" s="6">
        <v>9400</v>
      </c>
      <c r="N5" s="6">
        <v>9400</v>
      </c>
      <c r="O5" s="7" t="s">
        <v>35</v>
      </c>
      <c r="P5" s="6">
        <v>0</v>
      </c>
      <c r="Q5" s="6">
        <v>0</v>
      </c>
      <c r="R5" s="1" t="s">
        <v>35</v>
      </c>
      <c r="S5" s="1" t="s">
        <v>36</v>
      </c>
      <c r="T5" s="8" t="str">
        <f>HYPERLINK("https://my.zakupki.prom.ua/cabinet/purchases/state_purchase/view/20171514")</f>
        <v>https://my.zakupki.prom.ua/cabinet/purchases/state_purchase/view/20171514</v>
      </c>
      <c r="U5" s="1" t="s">
        <v>37</v>
      </c>
      <c r="V5" s="3">
        <v>0</v>
      </c>
      <c r="W5" s="1"/>
      <c r="X5" s="1" t="s">
        <v>38</v>
      </c>
      <c r="Y5" s="6">
        <v>9400</v>
      </c>
      <c r="Z5" s="1" t="s">
        <v>39</v>
      </c>
      <c r="AA5" s="1" t="s">
        <v>40</v>
      </c>
      <c r="AB5" s="1"/>
      <c r="AC5" s="1"/>
      <c r="AD5" s="1"/>
    </row>
    <row r="6" spans="1:30" ht="38.25">
      <c r="A6" s="3">
        <v>2</v>
      </c>
      <c r="B6" s="1" t="s">
        <v>41</v>
      </c>
      <c r="C6" s="4" t="s">
        <v>42</v>
      </c>
      <c r="D6" s="1" t="s">
        <v>43</v>
      </c>
      <c r="E6" s="1" t="s">
        <v>34</v>
      </c>
      <c r="F6" s="5">
        <v>44120</v>
      </c>
      <c r="G6" s="1"/>
      <c r="H6" s="5">
        <v>44120</v>
      </c>
      <c r="I6" s="3">
        <v>1</v>
      </c>
      <c r="J6" s="6">
        <v>3</v>
      </c>
      <c r="K6" s="6">
        <v>23049</v>
      </c>
      <c r="L6" s="6">
        <v>7683</v>
      </c>
      <c r="M6" s="6">
        <v>23049</v>
      </c>
      <c r="N6" s="6">
        <v>7683</v>
      </c>
      <c r="O6" s="7" t="s">
        <v>44</v>
      </c>
      <c r="P6" s="6">
        <v>0</v>
      </c>
      <c r="Q6" s="6">
        <v>0</v>
      </c>
      <c r="R6" s="1" t="s">
        <v>44</v>
      </c>
      <c r="S6" s="1" t="s">
        <v>45</v>
      </c>
      <c r="T6" s="8" t="str">
        <f>HYPERLINK("https://my.zakupki.prom.ua/cabinet/purchases/state_purchase/view/20178656")</f>
        <v>https://my.zakupki.prom.ua/cabinet/purchases/state_purchase/view/20178656</v>
      </c>
      <c r="U6" s="1" t="s">
        <v>37</v>
      </c>
      <c r="V6" s="3">
        <v>0</v>
      </c>
      <c r="W6" s="1"/>
      <c r="X6" s="1" t="s">
        <v>46</v>
      </c>
      <c r="Y6" s="6">
        <v>23049</v>
      </c>
      <c r="Z6" s="1" t="s">
        <v>39</v>
      </c>
      <c r="AA6" s="1" t="s">
        <v>40</v>
      </c>
      <c r="AB6" s="1"/>
      <c r="AC6" s="1"/>
      <c r="AD6" s="1"/>
    </row>
    <row r="7" spans="1:30" ht="38.25">
      <c r="A7" s="3">
        <v>3</v>
      </c>
      <c r="B7" s="1" t="s">
        <v>47</v>
      </c>
      <c r="C7" s="4" t="s">
        <v>48</v>
      </c>
      <c r="D7" s="1" t="s">
        <v>49</v>
      </c>
      <c r="E7" s="1" t="s">
        <v>34</v>
      </c>
      <c r="F7" s="5">
        <v>44120</v>
      </c>
      <c r="G7" s="1"/>
      <c r="H7" s="5">
        <v>44120</v>
      </c>
      <c r="I7" s="3">
        <v>1</v>
      </c>
      <c r="J7" s="6">
        <v>1</v>
      </c>
      <c r="K7" s="6">
        <v>5926</v>
      </c>
      <c r="L7" s="6">
        <v>5926</v>
      </c>
      <c r="M7" s="6">
        <v>5926</v>
      </c>
      <c r="N7" s="6">
        <v>5926</v>
      </c>
      <c r="O7" s="7" t="s">
        <v>50</v>
      </c>
      <c r="P7" s="6">
        <v>0</v>
      </c>
      <c r="Q7" s="6">
        <v>0</v>
      </c>
      <c r="R7" s="1" t="s">
        <v>50</v>
      </c>
      <c r="S7" s="1" t="s">
        <v>45</v>
      </c>
      <c r="T7" s="8" t="str">
        <f>HYPERLINK("https://my.zakupki.prom.ua/cabinet/purchases/state_purchase/view/20180661")</f>
        <v>https://my.zakupki.prom.ua/cabinet/purchases/state_purchase/view/20180661</v>
      </c>
      <c r="U7" s="1" t="s">
        <v>37</v>
      </c>
      <c r="V7" s="3">
        <v>0</v>
      </c>
      <c r="W7" s="1"/>
      <c r="X7" s="1" t="s">
        <v>51</v>
      </c>
      <c r="Y7" s="6">
        <v>5926</v>
      </c>
      <c r="Z7" s="1" t="s">
        <v>39</v>
      </c>
      <c r="AA7" s="1" t="s">
        <v>40</v>
      </c>
      <c r="AB7" s="1"/>
      <c r="AC7" s="1"/>
      <c r="AD7" s="1"/>
    </row>
    <row r="8" spans="1:30" ht="38.25">
      <c r="A8" s="3">
        <v>4</v>
      </c>
      <c r="B8" s="1" t="s">
        <v>52</v>
      </c>
      <c r="C8" s="4" t="s">
        <v>53</v>
      </c>
      <c r="D8" s="1" t="s">
        <v>54</v>
      </c>
      <c r="E8" s="1" t="s">
        <v>34</v>
      </c>
      <c r="F8" s="5">
        <v>44125</v>
      </c>
      <c r="G8" s="1"/>
      <c r="H8" s="5">
        <v>44137</v>
      </c>
      <c r="I8" s="3">
        <v>1</v>
      </c>
      <c r="J8" s="6">
        <v>240</v>
      </c>
      <c r="K8" s="6">
        <v>2270.84</v>
      </c>
      <c r="L8" s="6">
        <v>9.461833333333333</v>
      </c>
      <c r="M8" s="6">
        <v>2270.84</v>
      </c>
      <c r="N8" s="6">
        <v>9.461833333333333</v>
      </c>
      <c r="O8" s="7" t="s">
        <v>55</v>
      </c>
      <c r="P8" s="6">
        <v>0</v>
      </c>
      <c r="Q8" s="6">
        <v>0</v>
      </c>
      <c r="R8" s="1" t="s">
        <v>55</v>
      </c>
      <c r="S8" s="1" t="s">
        <v>56</v>
      </c>
      <c r="T8" s="8" t="str">
        <f>HYPERLINK("https://my.zakupki.prom.ua/cabinet/purchases/state_purchase/view/20304894")</f>
        <v>https://my.zakupki.prom.ua/cabinet/purchases/state_purchase/view/20304894</v>
      </c>
      <c r="U8" s="1" t="s">
        <v>37</v>
      </c>
      <c r="V8" s="3">
        <v>0</v>
      </c>
      <c r="W8" s="1"/>
      <c r="X8" s="1" t="s">
        <v>57</v>
      </c>
      <c r="Y8" s="6">
        <v>2270.84</v>
      </c>
      <c r="Z8" s="1" t="s">
        <v>39</v>
      </c>
      <c r="AA8" s="1" t="s">
        <v>40</v>
      </c>
      <c r="AB8" s="1"/>
      <c r="AC8" s="1"/>
      <c r="AD8" s="1"/>
    </row>
    <row r="9" spans="1:30" ht="38.25">
      <c r="A9" s="3">
        <v>5</v>
      </c>
      <c r="B9" s="1" t="s">
        <v>58</v>
      </c>
      <c r="C9" s="4" t="s">
        <v>59</v>
      </c>
      <c r="D9" s="1" t="s">
        <v>60</v>
      </c>
      <c r="E9" s="1" t="s">
        <v>30</v>
      </c>
      <c r="F9" s="5">
        <v>43956</v>
      </c>
      <c r="G9" s="5">
        <v>43969</v>
      </c>
      <c r="H9" s="5">
        <v>43979</v>
      </c>
      <c r="I9" s="3">
        <v>6</v>
      </c>
      <c r="J9" s="6">
        <v>18</v>
      </c>
      <c r="K9" s="6">
        <v>16212</v>
      </c>
      <c r="L9" s="6">
        <v>900.6666666666666</v>
      </c>
      <c r="M9" s="6">
        <v>9000</v>
      </c>
      <c r="N9" s="6">
        <v>500</v>
      </c>
      <c r="O9" s="7" t="s">
        <v>61</v>
      </c>
      <c r="P9" s="6">
        <v>7212</v>
      </c>
      <c r="Q9" s="6">
        <v>44.49</v>
      </c>
      <c r="R9" s="1" t="s">
        <v>61</v>
      </c>
      <c r="S9" s="1" t="s">
        <v>62</v>
      </c>
      <c r="T9" s="8" t="str">
        <f>HYPERLINK("https://my.zakupki.prom.ua/cabinet/purchases/state_purchase/view/16553005")</f>
        <v>https://my.zakupki.prom.ua/cabinet/purchases/state_purchase/view/16553005</v>
      </c>
      <c r="U9" s="1" t="s">
        <v>37</v>
      </c>
      <c r="V9" s="3">
        <v>2</v>
      </c>
      <c r="W9" s="1"/>
      <c r="X9" s="1" t="s">
        <v>63</v>
      </c>
      <c r="Y9" s="6">
        <v>9000</v>
      </c>
      <c r="Z9" s="1" t="s">
        <v>39</v>
      </c>
      <c r="AA9" s="1" t="s">
        <v>40</v>
      </c>
      <c r="AB9" s="1"/>
      <c r="AC9" s="1"/>
      <c r="AD9" s="1" t="s">
        <v>64</v>
      </c>
    </row>
    <row r="10" spans="1:30" ht="38.25">
      <c r="A10" s="3">
        <v>6</v>
      </c>
      <c r="B10" s="1" t="s">
        <v>65</v>
      </c>
      <c r="C10" s="4" t="s">
        <v>70</v>
      </c>
      <c r="D10" s="1" t="s">
        <v>71</v>
      </c>
      <c r="E10" s="1" t="s">
        <v>30</v>
      </c>
      <c r="F10" s="5">
        <v>43893</v>
      </c>
      <c r="G10" s="5">
        <v>43903</v>
      </c>
      <c r="H10" s="5">
        <v>43929</v>
      </c>
      <c r="I10" s="3">
        <v>1</v>
      </c>
      <c r="J10" s="6">
        <v>2</v>
      </c>
      <c r="K10" s="6">
        <v>6000</v>
      </c>
      <c r="L10" s="6">
        <v>3000</v>
      </c>
      <c r="M10" s="6">
        <v>5940</v>
      </c>
      <c r="N10" s="6">
        <v>2970</v>
      </c>
      <c r="O10" s="7" t="s">
        <v>66</v>
      </c>
      <c r="P10" s="6">
        <v>60</v>
      </c>
      <c r="Q10" s="6">
        <v>1</v>
      </c>
      <c r="R10" s="1" t="s">
        <v>66</v>
      </c>
      <c r="S10" s="1" t="s">
        <v>67</v>
      </c>
      <c r="T10" s="8" t="str">
        <f>HYPERLINK("https://my.zakupki.prom.ua/cabinet/purchases/state_purchase_lot/view/523645")</f>
        <v>https://my.zakupki.prom.ua/cabinet/purchases/state_purchase_lot/view/523645</v>
      </c>
      <c r="U10" s="1" t="s">
        <v>68</v>
      </c>
      <c r="V10" s="3">
        <v>1</v>
      </c>
      <c r="W10" s="1"/>
      <c r="X10" s="1" t="s">
        <v>72</v>
      </c>
      <c r="Y10" s="6">
        <v>5940</v>
      </c>
      <c r="Z10" s="1" t="s">
        <v>39</v>
      </c>
      <c r="AA10" s="1" t="s">
        <v>40</v>
      </c>
      <c r="AB10" s="1"/>
      <c r="AC10" s="1"/>
      <c r="AD10" s="1" t="s">
        <v>69</v>
      </c>
    </row>
    <row r="11" spans="1:30" ht="38.25">
      <c r="A11" s="3">
        <v>7</v>
      </c>
      <c r="B11" s="1" t="s">
        <v>73</v>
      </c>
      <c r="C11" s="4" t="s">
        <v>74</v>
      </c>
      <c r="D11" s="1" t="s">
        <v>60</v>
      </c>
      <c r="E11" s="1" t="s">
        <v>30</v>
      </c>
      <c r="F11" s="5">
        <v>43874</v>
      </c>
      <c r="G11" s="5">
        <v>43885</v>
      </c>
      <c r="H11" s="5">
        <v>43910</v>
      </c>
      <c r="I11" s="3">
        <v>5</v>
      </c>
      <c r="J11" s="6">
        <v>18</v>
      </c>
      <c r="K11" s="6">
        <v>16212</v>
      </c>
      <c r="L11" s="6">
        <v>900.6666666666666</v>
      </c>
      <c r="M11" s="6">
        <v>9490</v>
      </c>
      <c r="N11" s="6">
        <v>527.2222222222222</v>
      </c>
      <c r="O11" s="7" t="s">
        <v>75</v>
      </c>
      <c r="P11" s="6">
        <v>6722</v>
      </c>
      <c r="Q11" s="6">
        <v>41.46</v>
      </c>
      <c r="R11" s="1" t="s">
        <v>75</v>
      </c>
      <c r="S11" s="1" t="s">
        <v>76</v>
      </c>
      <c r="T11" s="8" t="str">
        <f>HYPERLINK("https://my.zakupki.prom.ua/cabinet/purchases/state_purchase/view/15265375")</f>
        <v>https://my.zakupki.prom.ua/cabinet/purchases/state_purchase/view/15265375</v>
      </c>
      <c r="U11" s="1" t="s">
        <v>37</v>
      </c>
      <c r="V11" s="3">
        <v>1</v>
      </c>
      <c r="W11" s="1"/>
      <c r="X11" s="1" t="s">
        <v>77</v>
      </c>
      <c r="Y11" s="6">
        <v>9490</v>
      </c>
      <c r="Z11" s="1" t="s">
        <v>39</v>
      </c>
      <c r="AA11" s="1" t="s">
        <v>40</v>
      </c>
      <c r="AB11" s="1"/>
      <c r="AC11" s="1"/>
      <c r="AD11" s="1" t="s">
        <v>78</v>
      </c>
    </row>
    <row r="12" spans="1:30" ht="38.25">
      <c r="A12" s="3">
        <v>8</v>
      </c>
      <c r="B12" s="1" t="s">
        <v>79</v>
      </c>
      <c r="C12" s="4" t="s">
        <v>80</v>
      </c>
      <c r="D12" s="1" t="s">
        <v>81</v>
      </c>
      <c r="E12" s="1" t="s">
        <v>30</v>
      </c>
      <c r="F12" s="5">
        <v>43874</v>
      </c>
      <c r="G12" s="5">
        <v>43882</v>
      </c>
      <c r="H12" s="5">
        <v>43894</v>
      </c>
      <c r="I12" s="3">
        <v>2</v>
      </c>
      <c r="J12" s="6">
        <v>80</v>
      </c>
      <c r="K12" s="6">
        <v>36984</v>
      </c>
      <c r="L12" s="6">
        <v>462.3</v>
      </c>
      <c r="M12" s="6">
        <v>34730.16</v>
      </c>
      <c r="N12" s="6">
        <v>434.127</v>
      </c>
      <c r="O12" s="7" t="s">
        <v>82</v>
      </c>
      <c r="P12" s="6">
        <v>2253.84</v>
      </c>
      <c r="Q12" s="6">
        <v>6.09</v>
      </c>
      <c r="R12" s="1" t="s">
        <v>82</v>
      </c>
      <c r="S12" s="1" t="s">
        <v>83</v>
      </c>
      <c r="T12" s="8" t="str">
        <f>HYPERLINK("https://my.zakupki.prom.ua/cabinet/purchases/state_purchase/view/15266159")</f>
        <v>https://my.zakupki.prom.ua/cabinet/purchases/state_purchase/view/15266159</v>
      </c>
      <c r="U12" s="1" t="s">
        <v>37</v>
      </c>
      <c r="V12" s="3">
        <v>1</v>
      </c>
      <c r="W12" s="1"/>
      <c r="X12" s="1" t="s">
        <v>84</v>
      </c>
      <c r="Y12" s="6">
        <v>34730.16</v>
      </c>
      <c r="Z12" s="1" t="s">
        <v>39</v>
      </c>
      <c r="AA12" s="1" t="s">
        <v>40</v>
      </c>
      <c r="AB12" s="1"/>
      <c r="AC12" s="1"/>
      <c r="AD12" s="1" t="s">
        <v>85</v>
      </c>
    </row>
    <row r="13" spans="1:30" ht="38.25">
      <c r="A13" s="3">
        <v>9</v>
      </c>
      <c r="B13" s="1" t="s">
        <v>86</v>
      </c>
      <c r="C13" s="4" t="s">
        <v>87</v>
      </c>
      <c r="D13" s="1" t="s">
        <v>88</v>
      </c>
      <c r="E13" s="1" t="s">
        <v>30</v>
      </c>
      <c r="F13" s="5">
        <v>43874</v>
      </c>
      <c r="G13" s="5">
        <v>43881</v>
      </c>
      <c r="H13" s="5">
        <v>43907</v>
      </c>
      <c r="I13" s="3">
        <v>1</v>
      </c>
      <c r="J13" s="6">
        <v>12</v>
      </c>
      <c r="K13" s="6">
        <v>3624</v>
      </c>
      <c r="L13" s="6">
        <v>302</v>
      </c>
      <c r="M13" s="6">
        <v>3240</v>
      </c>
      <c r="N13" s="6">
        <v>270</v>
      </c>
      <c r="O13" s="7" t="s">
        <v>89</v>
      </c>
      <c r="P13" s="6">
        <v>384</v>
      </c>
      <c r="Q13" s="6">
        <v>10.6</v>
      </c>
      <c r="R13" s="1" t="s">
        <v>89</v>
      </c>
      <c r="S13" s="1" t="s">
        <v>90</v>
      </c>
      <c r="T13" s="8" t="str">
        <f>HYPERLINK("https://my.zakupki.prom.ua/cabinet/purchases/state_purchase/view/15266831")</f>
        <v>https://my.zakupki.prom.ua/cabinet/purchases/state_purchase/view/15266831</v>
      </c>
      <c r="U13" s="1" t="s">
        <v>37</v>
      </c>
      <c r="V13" s="3">
        <v>1</v>
      </c>
      <c r="W13" s="1"/>
      <c r="X13" s="1" t="s">
        <v>91</v>
      </c>
      <c r="Y13" s="6">
        <v>3240</v>
      </c>
      <c r="Z13" s="1" t="s">
        <v>39</v>
      </c>
      <c r="AA13" s="1" t="s">
        <v>40</v>
      </c>
      <c r="AB13" s="1"/>
      <c r="AC13" s="1"/>
      <c r="AD13" s="1" t="s">
        <v>92</v>
      </c>
    </row>
    <row r="14" spans="1:30" ht="38.25">
      <c r="A14" s="3">
        <v>10</v>
      </c>
      <c r="B14" s="1" t="s">
        <v>93</v>
      </c>
      <c r="C14" s="4" t="s">
        <v>94</v>
      </c>
      <c r="D14" s="1" t="s">
        <v>95</v>
      </c>
      <c r="E14" s="1" t="s">
        <v>30</v>
      </c>
      <c r="F14" s="5">
        <v>43866</v>
      </c>
      <c r="G14" s="5">
        <v>43878</v>
      </c>
      <c r="H14" s="5">
        <v>43901</v>
      </c>
      <c r="I14" s="3">
        <v>2</v>
      </c>
      <c r="J14" s="6">
        <v>2</v>
      </c>
      <c r="K14" s="6">
        <v>8057</v>
      </c>
      <c r="L14" s="6">
        <v>4028.5</v>
      </c>
      <c r="M14" s="6">
        <v>6043</v>
      </c>
      <c r="N14" s="6">
        <v>3021.5</v>
      </c>
      <c r="O14" s="7" t="s">
        <v>96</v>
      </c>
      <c r="P14" s="6">
        <v>2014</v>
      </c>
      <c r="Q14" s="6">
        <v>25</v>
      </c>
      <c r="R14" s="1" t="s">
        <v>96</v>
      </c>
      <c r="S14" s="1" t="s">
        <v>97</v>
      </c>
      <c r="T14" s="8" t="str">
        <f>HYPERLINK("https://my.zakupki.prom.ua/cabinet/purchases/state_purchase/view/15060639")</f>
        <v>https://my.zakupki.prom.ua/cabinet/purchases/state_purchase/view/15060639</v>
      </c>
      <c r="U14" s="1" t="s">
        <v>37</v>
      </c>
      <c r="V14" s="3">
        <v>10</v>
      </c>
      <c r="W14" s="1"/>
      <c r="X14" s="1" t="s">
        <v>98</v>
      </c>
      <c r="Y14" s="6">
        <v>6043</v>
      </c>
      <c r="Z14" s="1" t="s">
        <v>39</v>
      </c>
      <c r="AA14" s="1" t="s">
        <v>40</v>
      </c>
      <c r="AB14" s="1"/>
      <c r="AC14" s="1"/>
      <c r="AD14" s="1" t="s">
        <v>99</v>
      </c>
    </row>
    <row r="15" spans="1:30" ht="38.25">
      <c r="A15" s="3">
        <v>11</v>
      </c>
      <c r="B15" s="1" t="s">
        <v>100</v>
      </c>
      <c r="C15" s="4" t="s">
        <v>101</v>
      </c>
      <c r="D15" s="1" t="s">
        <v>102</v>
      </c>
      <c r="E15" s="1" t="s">
        <v>30</v>
      </c>
      <c r="F15" s="5">
        <v>43865</v>
      </c>
      <c r="G15" s="5">
        <v>43875</v>
      </c>
      <c r="H15" s="5">
        <v>43894</v>
      </c>
      <c r="I15" s="3">
        <v>1</v>
      </c>
      <c r="J15" s="6">
        <v>2</v>
      </c>
      <c r="K15" s="6">
        <v>38287</v>
      </c>
      <c r="L15" s="6">
        <v>19143.5</v>
      </c>
      <c r="M15" s="6">
        <v>38004</v>
      </c>
      <c r="N15" s="6">
        <v>19002</v>
      </c>
      <c r="O15" s="7" t="s">
        <v>103</v>
      </c>
      <c r="P15" s="6">
        <v>283</v>
      </c>
      <c r="Q15" s="6">
        <v>0.74</v>
      </c>
      <c r="R15" s="1" t="s">
        <v>103</v>
      </c>
      <c r="S15" s="1" t="s">
        <v>104</v>
      </c>
      <c r="T15" s="8" t="str">
        <f>HYPERLINK("https://my.zakupki.prom.ua/cabinet/purchases/state_purchase/view/15060157")</f>
        <v>https://my.zakupki.prom.ua/cabinet/purchases/state_purchase/view/15060157</v>
      </c>
      <c r="U15" s="1" t="s">
        <v>37</v>
      </c>
      <c r="V15" s="3">
        <v>7</v>
      </c>
      <c r="W15" s="1"/>
      <c r="X15" s="1" t="s">
        <v>105</v>
      </c>
      <c r="Y15" s="6">
        <v>38004</v>
      </c>
      <c r="Z15" s="1" t="s">
        <v>39</v>
      </c>
      <c r="AA15" s="1" t="s">
        <v>40</v>
      </c>
      <c r="AB15" s="1"/>
      <c r="AC15" s="1"/>
      <c r="AD15" s="1" t="s">
        <v>106</v>
      </c>
    </row>
    <row r="16" spans="1:30" ht="38.25">
      <c r="A16" s="3">
        <v>12</v>
      </c>
      <c r="B16" s="1" t="s">
        <v>107</v>
      </c>
      <c r="C16" s="4" t="s">
        <v>108</v>
      </c>
      <c r="D16" s="1" t="s">
        <v>109</v>
      </c>
      <c r="E16" s="1" t="s">
        <v>30</v>
      </c>
      <c r="F16" s="5">
        <v>43865</v>
      </c>
      <c r="G16" s="5">
        <v>43875</v>
      </c>
      <c r="H16" s="5">
        <v>43901</v>
      </c>
      <c r="I16" s="3">
        <v>4</v>
      </c>
      <c r="J16" s="6">
        <v>1</v>
      </c>
      <c r="K16" s="6">
        <v>24461</v>
      </c>
      <c r="L16" s="6">
        <v>24461</v>
      </c>
      <c r="M16" s="6">
        <v>17609</v>
      </c>
      <c r="N16" s="6">
        <v>17609</v>
      </c>
      <c r="O16" s="7" t="s">
        <v>110</v>
      </c>
      <c r="P16" s="6">
        <v>6852</v>
      </c>
      <c r="Q16" s="6">
        <v>28.01</v>
      </c>
      <c r="R16" s="1" t="s">
        <v>110</v>
      </c>
      <c r="S16" s="1" t="s">
        <v>111</v>
      </c>
      <c r="T16" s="8" t="str">
        <f>HYPERLINK("https://my.zakupki.prom.ua/cabinet/purchases/state_purchase/view/15060322")</f>
        <v>https://my.zakupki.prom.ua/cabinet/purchases/state_purchase/view/15060322</v>
      </c>
      <c r="U16" s="1" t="s">
        <v>37</v>
      </c>
      <c r="V16" s="3">
        <v>21</v>
      </c>
      <c r="W16" s="1"/>
      <c r="X16" s="1" t="s">
        <v>112</v>
      </c>
      <c r="Y16" s="6">
        <v>17609</v>
      </c>
      <c r="Z16" s="1" t="s">
        <v>39</v>
      </c>
      <c r="AA16" s="1" t="s">
        <v>40</v>
      </c>
      <c r="AB16" s="1"/>
      <c r="AC16" s="1"/>
      <c r="AD16" s="1" t="s">
        <v>113</v>
      </c>
    </row>
    <row r="17" spans="1:30" ht="38.25">
      <c r="A17" s="3">
        <v>13</v>
      </c>
      <c r="B17" s="1" t="s">
        <v>114</v>
      </c>
      <c r="C17" s="4" t="s">
        <v>115</v>
      </c>
      <c r="D17" s="1" t="s">
        <v>33</v>
      </c>
      <c r="E17" s="1" t="s">
        <v>30</v>
      </c>
      <c r="F17" s="5">
        <v>43865</v>
      </c>
      <c r="G17" s="5">
        <v>43874</v>
      </c>
      <c r="H17" s="5">
        <v>43903</v>
      </c>
      <c r="I17" s="3">
        <v>2</v>
      </c>
      <c r="J17" s="6">
        <v>3</v>
      </c>
      <c r="K17" s="6">
        <v>55598</v>
      </c>
      <c r="L17" s="6">
        <v>18532.666666666668</v>
      </c>
      <c r="M17" s="6">
        <v>49680</v>
      </c>
      <c r="N17" s="6">
        <v>16560</v>
      </c>
      <c r="O17" s="7" t="s">
        <v>103</v>
      </c>
      <c r="P17" s="6">
        <v>5918</v>
      </c>
      <c r="Q17" s="6">
        <v>10.64</v>
      </c>
      <c r="R17" s="1" t="s">
        <v>103</v>
      </c>
      <c r="S17" s="1" t="s">
        <v>104</v>
      </c>
      <c r="T17" s="8" t="str">
        <f>HYPERLINK("https://my.zakupki.prom.ua/cabinet/purchases/state_purchase_lot/view/509083")</f>
        <v>https://my.zakupki.prom.ua/cabinet/purchases/state_purchase_lot/view/509083</v>
      </c>
      <c r="U17" s="1" t="s">
        <v>68</v>
      </c>
      <c r="V17" s="3">
        <v>7</v>
      </c>
      <c r="W17" s="1"/>
      <c r="X17" s="1" t="s">
        <v>116</v>
      </c>
      <c r="Y17" s="6">
        <v>49680</v>
      </c>
      <c r="Z17" s="1" t="s">
        <v>39</v>
      </c>
      <c r="AA17" s="1" t="s">
        <v>40</v>
      </c>
      <c r="AB17" s="1"/>
      <c r="AC17" s="1"/>
      <c r="AD17" s="1" t="s">
        <v>117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 r:id="rId1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dcterms:created xsi:type="dcterms:W3CDTF">2021-10-30T07:43:22Z</dcterms:created>
  <dcterms:modified xsi:type="dcterms:W3CDTF">2021-10-30T07:56:13Z</dcterms:modified>
  <cp:category/>
  <cp:version/>
  <cp:contentType/>
  <cp:contentStatus/>
</cp:coreProperties>
</file>