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2" yWindow="540" windowWidth="22716" windowHeight="11052"/>
  </bookViews>
  <sheets>
    <sheet name="Sheet" sheetId="1" r:id="rId1"/>
  </sheets>
  <definedNames>
    <definedName name="_xlnm._FilterDatabase" localSheetId="0" hidden="1">Sheet!$A$3:$L$31</definedName>
  </definedNames>
  <calcPr calcId="144525"/>
</workbook>
</file>

<file path=xl/calcChain.xml><?xml version="1.0" encoding="utf-8"?>
<calcChain xmlns="http://schemas.openxmlformats.org/spreadsheetml/2006/main">
  <c r="B31" i="1" l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<sst xmlns="http://schemas.openxmlformats.org/spreadsheetml/2006/main" count="211" uniqueCount="96">
  <si>
    <t>-</t>
  </si>
  <si>
    <t>02/02-22</t>
  </si>
  <si>
    <t>03/02-22</t>
  </si>
  <si>
    <t>060643</t>
  </si>
  <si>
    <t>09310000-5 Електрична енергія</t>
  </si>
  <si>
    <t>09320000-8 Пара, гаряча вода та пов’язана продукція</t>
  </si>
  <si>
    <t>1238/ТО</t>
  </si>
  <si>
    <t>1239/СП</t>
  </si>
  <si>
    <t>1449В</t>
  </si>
  <si>
    <t>1449С</t>
  </si>
  <si>
    <t>19210000-1 Натуральні тканини</t>
  </si>
  <si>
    <t>19520000-7 Пластмасові вироби</t>
  </si>
  <si>
    <t>222415</t>
  </si>
  <si>
    <t>22460000-2 Рекламні матеріали, каталоги товарів та посібники</t>
  </si>
  <si>
    <t>22ДН</t>
  </si>
  <si>
    <t>23/02-22</t>
  </si>
  <si>
    <t>23/08-22</t>
  </si>
  <si>
    <t>2355</t>
  </si>
  <si>
    <t>24220000-2 Екстракти дубильних речовин, екстракти барвників, дубильні та фарбувальні речовини</t>
  </si>
  <si>
    <t>25093</t>
  </si>
  <si>
    <t>25096</t>
  </si>
  <si>
    <t>25143</t>
  </si>
  <si>
    <t>26/01-1 ДП2/22</t>
  </si>
  <si>
    <t>26/01-2</t>
  </si>
  <si>
    <t>26/01-2 ДП2/22</t>
  </si>
  <si>
    <t>27/01-22</t>
  </si>
  <si>
    <t>30190000-7 Офісне устаткування та приладдя різне</t>
  </si>
  <si>
    <t>3039990/2022</t>
  </si>
  <si>
    <t>32340000-8 Мікрофони та гучномовці</t>
  </si>
  <si>
    <t>44510000-8 Знаряддя</t>
  </si>
  <si>
    <t>44810000-1 Фарби</t>
  </si>
  <si>
    <t>50310000-1 Технічне обслуговування і ремонт офісної техніки</t>
  </si>
  <si>
    <t>50410000-2 Послуги з ремонту і технічного обслуговування вимірювальних, випробувальних і контрольних приладів</t>
  </si>
  <si>
    <t>521000060223/2022</t>
  </si>
  <si>
    <t>64210000-1 Послуги телефонного зв’язку та передачі даних</t>
  </si>
  <si>
    <t>65110000-7 Розподіл води</t>
  </si>
  <si>
    <t>72260000-5 Послуги, пов’язані з програмним забезпеченням</t>
  </si>
  <si>
    <t>72320000-4 Послуги, пов’язані з базами даних</t>
  </si>
  <si>
    <t>72410000-7 Послуги провайдерів</t>
  </si>
  <si>
    <t>75250000-3 Послуги пожежних і рятувальних служб</t>
  </si>
  <si>
    <t>79710000-4 Охоронні послуги</t>
  </si>
  <si>
    <t>80550000-4 Послуги з професійної підготовки у сфері безпеки</t>
  </si>
  <si>
    <t>847</t>
  </si>
  <si>
    <t>848</t>
  </si>
  <si>
    <t>90430000-0 Послуги з відведення стічних вод</t>
  </si>
  <si>
    <t>Ідентифікатор закупівлі</t>
  </si>
  <si>
    <t>Ідентифікатор лота</t>
  </si>
  <si>
    <t>Активна акустична система MACKIE Thump 12A (128843)</t>
  </si>
  <si>
    <t>Афіши театральні повнокольорові формат А5</t>
  </si>
  <si>
    <t>Використання комп'ютерної програми "Єдина інформаційна система управління бюджетом"</t>
  </si>
  <si>
    <t>Граблі-віяло; Мітла пластик з пласиковим держаком</t>
  </si>
  <si>
    <t>ДТК-26005644</t>
  </si>
  <si>
    <t>Дата підписання договору:</t>
  </si>
  <si>
    <t>Закупівля без використання електронної системи</t>
  </si>
  <si>
    <t>Заправка картриджів</t>
  </si>
  <si>
    <t>Класифікатор</t>
  </si>
  <si>
    <t>Контейнер KNIT 30л, 400х390х330 мм</t>
  </si>
  <si>
    <t>Кількість одиниць</t>
  </si>
  <si>
    <t>Навчання з Законодавства і нормативно-правових актів з питань охорони праці</t>
  </si>
  <si>
    <t>Навчання з правил безпечної експлуатації електроустановок споживачів, правил технічної експлуатаелектроустановок споживачів</t>
  </si>
  <si>
    <t>Надання телекомунікаційних послуг. Послуги фіксованого місцевого телефонного зв'язку</t>
  </si>
  <si>
    <t>Немає лотів</t>
  </si>
  <si>
    <t>Номер договору</t>
  </si>
  <si>
    <t>Одиниця виміру</t>
  </si>
  <si>
    <t>Папір офісний А4 500л</t>
  </si>
  <si>
    <t>Послуги з доступу до "Електронного кабінету періодичних видань видавничого будинку "ФАКТОР", а саме Комплект Бюджетна бухгалтерія та оплата праці</t>
  </si>
  <si>
    <t>Послуги з охорони приміщення</t>
  </si>
  <si>
    <t>Послуги з постачання теплової енергії</t>
  </si>
  <si>
    <t>Послуги з централізованого водовідведення</t>
  </si>
  <si>
    <t>Послуги з централізованого водопостачання</t>
  </si>
  <si>
    <t>Послуги із спостерігання за системами протипожежного захисту та оповіщення</t>
  </si>
  <si>
    <t>Постачання КП "Програмний комплекс "Варта" з правом використання до закінчення терміну дії кваліфікованого сертифікату електронного підпису</t>
  </si>
  <si>
    <t>Постачання електричної енергії</t>
  </si>
  <si>
    <t>Предмет закупівлі</t>
  </si>
  <si>
    <t>Пігменти в асортименті 0,75л; Барвник алий 0,75л</t>
  </si>
  <si>
    <t>Ремонт лазерного БФП Canon MF 4410</t>
  </si>
  <si>
    <t>Ремонт лазерного картриджа БФП</t>
  </si>
  <si>
    <t>СО 0557/ПЦС</t>
  </si>
  <si>
    <t>Список державних закупівель</t>
  </si>
  <si>
    <t>Спрей фарба в асортименті 400мл; Фарба інтер'єрна 1л</t>
  </si>
  <si>
    <t>Спрощена закупівля</t>
  </si>
  <si>
    <t>Статус договору</t>
  </si>
  <si>
    <t>Сума укладеного договору</t>
  </si>
  <si>
    <t>Телекомунікаційні послуги з доступу до мережі інтернет</t>
  </si>
  <si>
    <t>Технічне обслуговування технічних засобів системи протипожежного захисту</t>
  </si>
  <si>
    <t>Тип процедури</t>
  </si>
  <si>
    <t>Тканина габардин коричневий; Липучка чорна; Нитки коричневі</t>
  </si>
  <si>
    <t>Тканина мікрофліс; Тканина махрова</t>
  </si>
  <si>
    <t>Тканини в асортименті. ; Нитки</t>
  </si>
  <si>
    <t>кілька позицій</t>
  </si>
  <si>
    <t>пачка</t>
  </si>
  <si>
    <t>послуга</t>
  </si>
  <si>
    <t>підписано</t>
  </si>
  <si>
    <t>штуки</t>
  </si>
  <si>
    <t>№</t>
  </si>
  <si>
    <t>Звіт створено 12 січня о 15:32 з використанням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</si>
</sst>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\.mm\.yyyy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35670162" TargetMode="External"/><Relationship Id="rId13" Type="http://schemas.openxmlformats.org/officeDocument/2006/relationships/hyperlink" Target="https://my.zakupki.prom.ua/remote/dispatcher/state_purchase_view/34855362" TargetMode="External"/><Relationship Id="rId18" Type="http://schemas.openxmlformats.org/officeDocument/2006/relationships/hyperlink" Target="https://my.zakupki.prom.ua/remote/dispatcher/state_purchase_view/34633944" TargetMode="External"/><Relationship Id="rId26" Type="http://schemas.openxmlformats.org/officeDocument/2006/relationships/hyperlink" Target="https://my.zakupki.prom.ua/remote/dispatcher/state_purchase_view/34195917" TargetMode="External"/><Relationship Id="rId3" Type="http://schemas.openxmlformats.org/officeDocument/2006/relationships/hyperlink" Target="https://my.zakupki.prom.ua/remote/dispatcher/state_purchase_view/38864696" TargetMode="External"/><Relationship Id="rId21" Type="http://schemas.openxmlformats.org/officeDocument/2006/relationships/hyperlink" Target="https://my.zakupki.prom.ua/remote/dispatcher/state_purchase_view/34488719" TargetMode="External"/><Relationship Id="rId7" Type="http://schemas.openxmlformats.org/officeDocument/2006/relationships/hyperlink" Target="https://my.zakupki.prom.ua/remote/dispatcher/state_purchase_view/35670316" TargetMode="External"/><Relationship Id="rId12" Type="http://schemas.openxmlformats.org/officeDocument/2006/relationships/hyperlink" Target="https://my.zakupki.prom.ua/remote/dispatcher/state_purchase_view/34896806" TargetMode="External"/><Relationship Id="rId17" Type="http://schemas.openxmlformats.org/officeDocument/2006/relationships/hyperlink" Target="https://my.zakupki.prom.ua/remote/dispatcher/state_purchase_view/34634939" TargetMode="External"/><Relationship Id="rId25" Type="http://schemas.openxmlformats.org/officeDocument/2006/relationships/hyperlink" Target="https://my.zakupki.prom.ua/remote/dispatcher/state_purchase_view/34198205" TargetMode="External"/><Relationship Id="rId2" Type="http://schemas.openxmlformats.org/officeDocument/2006/relationships/hyperlink" Target="https://my.zakupki.prom.ua/remote/dispatcher/state_purchase_view/38864732" TargetMode="External"/><Relationship Id="rId16" Type="http://schemas.openxmlformats.org/officeDocument/2006/relationships/hyperlink" Target="https://my.zakupki.prom.ua/remote/dispatcher/state_purchase_view/34796314" TargetMode="External"/><Relationship Id="rId20" Type="http://schemas.openxmlformats.org/officeDocument/2006/relationships/hyperlink" Target="https://my.zakupki.prom.ua/remote/dispatcher/state_purchase_view/34541329" TargetMode="External"/><Relationship Id="rId1" Type="http://schemas.openxmlformats.org/officeDocument/2006/relationships/hyperlink" Target="https://my.zakupki.prom.ua/remote/dispatcher/state_purchase_view/39369998" TargetMode="External"/><Relationship Id="rId6" Type="http://schemas.openxmlformats.org/officeDocument/2006/relationships/hyperlink" Target="https://my.zakupki.prom.ua/remote/dispatcher/state_purchase_view/37222624" TargetMode="External"/><Relationship Id="rId11" Type="http://schemas.openxmlformats.org/officeDocument/2006/relationships/hyperlink" Target="https://my.zakupki.prom.ua/remote/dispatcher/state_purchase_view/35054755" TargetMode="External"/><Relationship Id="rId24" Type="http://schemas.openxmlformats.org/officeDocument/2006/relationships/hyperlink" Target="https://my.zakupki.prom.ua/remote/dispatcher/state_purchase_view/34485116" TargetMode="External"/><Relationship Id="rId5" Type="http://schemas.openxmlformats.org/officeDocument/2006/relationships/hyperlink" Target="https://my.zakupki.prom.ua/remote/dispatcher/state_purchase_view/37511866" TargetMode="External"/><Relationship Id="rId15" Type="http://schemas.openxmlformats.org/officeDocument/2006/relationships/hyperlink" Target="https://my.zakupki.prom.ua/remote/dispatcher/state_purchase_view/34843286" TargetMode="External"/><Relationship Id="rId23" Type="http://schemas.openxmlformats.org/officeDocument/2006/relationships/hyperlink" Target="https://my.zakupki.prom.ua/remote/dispatcher/state_purchase_view/34486695" TargetMode="External"/><Relationship Id="rId28" Type="http://schemas.openxmlformats.org/officeDocument/2006/relationships/hyperlink" Target="https://my.zakupki.prom.ua/remote/dispatcher/state_purchase_view/34085426" TargetMode="External"/><Relationship Id="rId10" Type="http://schemas.openxmlformats.org/officeDocument/2006/relationships/hyperlink" Target="https://my.zakupki.prom.ua/remote/dispatcher/state_purchase_view/35058473" TargetMode="External"/><Relationship Id="rId19" Type="http://schemas.openxmlformats.org/officeDocument/2006/relationships/hyperlink" Target="https://my.zakupki.prom.ua/remote/dispatcher/state_purchase_view/34632126" TargetMode="External"/><Relationship Id="rId4" Type="http://schemas.openxmlformats.org/officeDocument/2006/relationships/hyperlink" Target="https://my.zakupki.prom.ua/remote/dispatcher/state_purchase_view/38279781" TargetMode="External"/><Relationship Id="rId9" Type="http://schemas.openxmlformats.org/officeDocument/2006/relationships/hyperlink" Target="https://my.zakupki.prom.ua/remote/dispatcher/state_purchase_view/35221342" TargetMode="External"/><Relationship Id="rId14" Type="http://schemas.openxmlformats.org/officeDocument/2006/relationships/hyperlink" Target="https://my.zakupki.prom.ua/remote/dispatcher/state_purchase_view/34844772" TargetMode="External"/><Relationship Id="rId22" Type="http://schemas.openxmlformats.org/officeDocument/2006/relationships/hyperlink" Target="https://my.zakupki.prom.ua/remote/dispatcher/state_purchase_view/34487660" TargetMode="External"/><Relationship Id="rId27" Type="http://schemas.openxmlformats.org/officeDocument/2006/relationships/hyperlink" Target="https://my.zakupki.prom.ua/remote/dispatcher/state_purchase_view/34086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workbookViewId="0">
      <pane ySplit="3" topLeftCell="A4" activePane="bottomLeft" state="frozen"/>
      <selection pane="bottomLeft" sqref="A1:XFD2"/>
    </sheetView>
  </sheetViews>
  <sheetFormatPr defaultColWidth="11.5546875" defaultRowHeight="14.4" x14ac:dyDescent="0.3"/>
  <cols>
    <col min="1" max="1" width="5"/>
    <col min="2" max="2" width="25"/>
    <col min="3" max="3" width="0" hidden="1" customWidth="1"/>
    <col min="4" max="5" width="35"/>
    <col min="6" max="6" width="30"/>
    <col min="7" max="7" width="10"/>
    <col min="8" max="10" width="15"/>
    <col min="11" max="11" width="20"/>
    <col min="12" max="12" width="12.6640625" customWidth="1"/>
  </cols>
  <sheetData>
    <row r="2" spans="1:12" ht="15" thickBot="1" x14ac:dyDescent="0.35">
      <c r="A2" s="1" t="s">
        <v>78</v>
      </c>
    </row>
    <row r="3" spans="1:12" ht="24.6" customHeight="1" thickBot="1" x14ac:dyDescent="0.35">
      <c r="A3" s="3" t="s">
        <v>94</v>
      </c>
      <c r="B3" s="3" t="s">
        <v>45</v>
      </c>
      <c r="C3" s="3" t="s">
        <v>46</v>
      </c>
      <c r="D3" s="3" t="s">
        <v>73</v>
      </c>
      <c r="E3" s="3" t="s">
        <v>55</v>
      </c>
      <c r="F3" s="3" t="s">
        <v>85</v>
      </c>
      <c r="G3" s="3" t="s">
        <v>57</v>
      </c>
      <c r="H3" s="3" t="s">
        <v>63</v>
      </c>
      <c r="I3" s="3" t="s">
        <v>62</v>
      </c>
      <c r="J3" s="3" t="s">
        <v>82</v>
      </c>
      <c r="K3" s="3" t="s">
        <v>52</v>
      </c>
      <c r="L3" s="3" t="s">
        <v>81</v>
      </c>
    </row>
    <row r="4" spans="1:12" x14ac:dyDescent="0.3">
      <c r="A4" s="4">
        <v>1</v>
      </c>
      <c r="B4" s="2" t="str">
        <f>HYPERLINK("https://my.zakupki.prom.ua/remote/dispatcher/state_purchase_view/39369998", "UA-2022-12-14-022645-a")</f>
        <v>UA-2022-12-14-022645-a</v>
      </c>
      <c r="C4" s="2" t="s">
        <v>61</v>
      </c>
      <c r="D4" s="1" t="s">
        <v>71</v>
      </c>
      <c r="E4" s="1" t="s">
        <v>36</v>
      </c>
      <c r="F4" s="1" t="s">
        <v>53</v>
      </c>
      <c r="G4" s="4">
        <v>1</v>
      </c>
      <c r="H4" s="1" t="s">
        <v>91</v>
      </c>
      <c r="I4" s="1" t="s">
        <v>51</v>
      </c>
      <c r="J4" s="6">
        <v>993</v>
      </c>
      <c r="K4" s="5">
        <v>44903</v>
      </c>
      <c r="L4" s="1" t="s">
        <v>92</v>
      </c>
    </row>
    <row r="5" spans="1:12" x14ac:dyDescent="0.3">
      <c r="A5" s="4">
        <v>2</v>
      </c>
      <c r="B5" s="2" t="str">
        <f>HYPERLINK("https://my.zakupki.prom.ua/remote/dispatcher/state_purchase_view/38864732", "UA-2022-11-28-015444-a")</f>
        <v>UA-2022-11-28-015444-a</v>
      </c>
      <c r="C5" s="2" t="s">
        <v>61</v>
      </c>
      <c r="D5" s="1" t="s">
        <v>59</v>
      </c>
      <c r="E5" s="1" t="s">
        <v>41</v>
      </c>
      <c r="F5" s="1" t="s">
        <v>53</v>
      </c>
      <c r="G5" s="4">
        <v>1</v>
      </c>
      <c r="H5" s="1" t="s">
        <v>91</v>
      </c>
      <c r="I5" s="1" t="s">
        <v>42</v>
      </c>
      <c r="J5" s="6">
        <v>830</v>
      </c>
      <c r="K5" s="5">
        <v>44888</v>
      </c>
      <c r="L5" s="1" t="s">
        <v>92</v>
      </c>
    </row>
    <row r="6" spans="1:12" x14ac:dyDescent="0.3">
      <c r="A6" s="4">
        <v>3</v>
      </c>
      <c r="B6" s="2" t="str">
        <f>HYPERLINK("https://my.zakupki.prom.ua/remote/dispatcher/state_purchase_view/38864696", "UA-2022-11-28-015426-a")</f>
        <v>UA-2022-11-28-015426-a</v>
      </c>
      <c r="C6" s="2" t="s">
        <v>61</v>
      </c>
      <c r="D6" s="1" t="s">
        <v>58</v>
      </c>
      <c r="E6" s="1" t="s">
        <v>41</v>
      </c>
      <c r="F6" s="1" t="s">
        <v>53</v>
      </c>
      <c r="G6" s="4">
        <v>1</v>
      </c>
      <c r="H6" s="1" t="s">
        <v>91</v>
      </c>
      <c r="I6" s="1" t="s">
        <v>43</v>
      </c>
      <c r="J6" s="6">
        <v>830</v>
      </c>
      <c r="K6" s="5">
        <v>44888</v>
      </c>
      <c r="L6" s="1" t="s">
        <v>92</v>
      </c>
    </row>
    <row r="7" spans="1:12" x14ac:dyDescent="0.3">
      <c r="A7" s="4">
        <v>4</v>
      </c>
      <c r="B7" s="2" t="str">
        <f>HYPERLINK("https://my.zakupki.prom.ua/remote/dispatcher/state_purchase_view/38279781", "UA-2022-11-01-009649-a")</f>
        <v>UA-2022-11-01-009649-a</v>
      </c>
      <c r="C7" s="2" t="s">
        <v>61</v>
      </c>
      <c r="D7" s="1" t="s">
        <v>49</v>
      </c>
      <c r="E7" s="1" t="s">
        <v>36</v>
      </c>
      <c r="F7" s="1" t="s">
        <v>53</v>
      </c>
      <c r="G7" s="4">
        <v>2</v>
      </c>
      <c r="H7" s="1" t="s">
        <v>91</v>
      </c>
      <c r="I7" s="1" t="s">
        <v>14</v>
      </c>
      <c r="J7" s="6">
        <v>960</v>
      </c>
      <c r="K7" s="5">
        <v>44866</v>
      </c>
      <c r="L7" s="1" t="s">
        <v>92</v>
      </c>
    </row>
    <row r="8" spans="1:12" x14ac:dyDescent="0.3">
      <c r="A8" s="4">
        <v>5</v>
      </c>
      <c r="B8" s="2" t="str">
        <f>HYPERLINK("https://my.zakupki.prom.ua/remote/dispatcher/state_purchase_view/37511866", "UA-2022-09-14-009203-a")</f>
        <v>UA-2022-09-14-009203-a</v>
      </c>
      <c r="C8" s="2" t="s">
        <v>61</v>
      </c>
      <c r="D8" s="1" t="s">
        <v>64</v>
      </c>
      <c r="E8" s="1" t="s">
        <v>26</v>
      </c>
      <c r="F8" s="1" t="s">
        <v>53</v>
      </c>
      <c r="G8" s="4">
        <v>5</v>
      </c>
      <c r="H8" s="1" t="s">
        <v>90</v>
      </c>
      <c r="I8" s="1" t="s">
        <v>17</v>
      </c>
      <c r="J8" s="6">
        <v>1126.2</v>
      </c>
      <c r="K8" s="5">
        <v>44816</v>
      </c>
      <c r="L8" s="1" t="s">
        <v>92</v>
      </c>
    </row>
    <row r="9" spans="1:12" x14ac:dyDescent="0.3">
      <c r="A9" s="4">
        <v>6</v>
      </c>
      <c r="B9" s="2" t="str">
        <f>HYPERLINK("https://my.zakupki.prom.ua/remote/dispatcher/state_purchase_view/37222624", "UA-2022-08-25-006517-a")</f>
        <v>UA-2022-08-25-006517-a</v>
      </c>
      <c r="C9" s="2" t="s">
        <v>61</v>
      </c>
      <c r="D9" s="1" t="s">
        <v>86</v>
      </c>
      <c r="E9" s="1" t="s">
        <v>10</v>
      </c>
      <c r="F9" s="1" t="s">
        <v>53</v>
      </c>
      <c r="G9" s="1" t="s">
        <v>89</v>
      </c>
      <c r="H9" s="1" t="s">
        <v>89</v>
      </c>
      <c r="I9" s="1" t="s">
        <v>16</v>
      </c>
      <c r="J9" s="6">
        <v>669</v>
      </c>
      <c r="K9" s="5">
        <v>44796</v>
      </c>
      <c r="L9" s="1" t="s">
        <v>92</v>
      </c>
    </row>
    <row r="10" spans="1:12" x14ac:dyDescent="0.3">
      <c r="A10" s="4">
        <v>7</v>
      </c>
      <c r="B10" s="2" t="str">
        <f>HYPERLINK("https://my.zakupki.prom.ua/remote/dispatcher/state_purchase_view/35670316", "UA-2022-03-16-003639-a")</f>
        <v>UA-2022-03-16-003639-a</v>
      </c>
      <c r="C10" s="2" t="s">
        <v>61</v>
      </c>
      <c r="D10" s="1" t="s">
        <v>68</v>
      </c>
      <c r="E10" s="1" t="s">
        <v>44</v>
      </c>
      <c r="F10" s="1" t="s">
        <v>53</v>
      </c>
      <c r="G10" s="4">
        <v>12</v>
      </c>
      <c r="H10" s="1" t="s">
        <v>91</v>
      </c>
      <c r="I10" s="1" t="s">
        <v>9</v>
      </c>
      <c r="J10" s="6">
        <v>989.55</v>
      </c>
      <c r="K10" s="5">
        <v>44635</v>
      </c>
      <c r="L10" s="1" t="s">
        <v>92</v>
      </c>
    </row>
    <row r="11" spans="1:12" x14ac:dyDescent="0.3">
      <c r="A11" s="4">
        <v>8</v>
      </c>
      <c r="B11" s="2" t="str">
        <f>HYPERLINK("https://my.zakupki.prom.ua/remote/dispatcher/state_purchase_view/35670162", "UA-2022-03-16-003590-a")</f>
        <v>UA-2022-03-16-003590-a</v>
      </c>
      <c r="C11" s="2" t="s">
        <v>61</v>
      </c>
      <c r="D11" s="1" t="s">
        <v>69</v>
      </c>
      <c r="E11" s="1" t="s">
        <v>35</v>
      </c>
      <c r="F11" s="1" t="s">
        <v>53</v>
      </c>
      <c r="G11" s="4">
        <v>12</v>
      </c>
      <c r="H11" s="1" t="s">
        <v>91</v>
      </c>
      <c r="I11" s="1" t="s">
        <v>8</v>
      </c>
      <c r="J11" s="6">
        <v>1361.45</v>
      </c>
      <c r="K11" s="5">
        <v>44635</v>
      </c>
      <c r="L11" s="1" t="s">
        <v>92</v>
      </c>
    </row>
    <row r="12" spans="1:12" x14ac:dyDescent="0.3">
      <c r="A12" s="4">
        <v>9</v>
      </c>
      <c r="B12" s="2" t="str">
        <f>HYPERLINK("https://my.zakupki.prom.ua/remote/dispatcher/state_purchase_view/35221342", "UA-2022-02-16-002434-b")</f>
        <v>UA-2022-02-16-002434-b</v>
      </c>
      <c r="C12" s="2" t="s">
        <v>61</v>
      </c>
      <c r="D12" s="1" t="s">
        <v>49</v>
      </c>
      <c r="E12" s="1" t="s">
        <v>36</v>
      </c>
      <c r="F12" s="1" t="s">
        <v>53</v>
      </c>
      <c r="G12" s="4">
        <v>10</v>
      </c>
      <c r="H12" s="1" t="s">
        <v>91</v>
      </c>
      <c r="I12" s="1" t="s">
        <v>14</v>
      </c>
      <c r="J12" s="6">
        <v>4800</v>
      </c>
      <c r="K12" s="5">
        <v>44606</v>
      </c>
      <c r="L12" s="1" t="s">
        <v>92</v>
      </c>
    </row>
    <row r="13" spans="1:12" x14ac:dyDescent="0.3">
      <c r="A13" s="4">
        <v>10</v>
      </c>
      <c r="B13" s="2" t="str">
        <f>HYPERLINK("https://my.zakupki.prom.ua/remote/dispatcher/state_purchase_view/35058473", "UA-2022-02-10-010676-b")</f>
        <v>UA-2022-02-10-010676-b</v>
      </c>
      <c r="C13" s="2" t="s">
        <v>61</v>
      </c>
      <c r="D13" s="1" t="s">
        <v>47</v>
      </c>
      <c r="E13" s="1" t="s">
        <v>28</v>
      </c>
      <c r="F13" s="1" t="s">
        <v>80</v>
      </c>
      <c r="G13" s="4">
        <v>2</v>
      </c>
      <c r="H13" s="1" t="s">
        <v>93</v>
      </c>
      <c r="I13" s="1"/>
      <c r="J13" s="1"/>
      <c r="K13" s="1" t="s">
        <v>0</v>
      </c>
      <c r="L13" s="1"/>
    </row>
    <row r="14" spans="1:12" x14ac:dyDescent="0.3">
      <c r="A14" s="4">
        <v>11</v>
      </c>
      <c r="B14" s="2" t="str">
        <f>HYPERLINK("https://my.zakupki.prom.ua/remote/dispatcher/state_purchase_view/35054755", "UA-2022-02-10-009645-b")</f>
        <v>UA-2022-02-10-009645-b</v>
      </c>
      <c r="C14" s="2" t="s">
        <v>61</v>
      </c>
      <c r="D14" s="1" t="s">
        <v>83</v>
      </c>
      <c r="E14" s="1" t="s">
        <v>38</v>
      </c>
      <c r="F14" s="1" t="s">
        <v>53</v>
      </c>
      <c r="G14" s="4">
        <v>11</v>
      </c>
      <c r="H14" s="1" t="s">
        <v>91</v>
      </c>
      <c r="I14" s="1" t="s">
        <v>12</v>
      </c>
      <c r="J14" s="6">
        <v>2739</v>
      </c>
      <c r="K14" s="5">
        <v>44600</v>
      </c>
      <c r="L14" s="1" t="s">
        <v>92</v>
      </c>
    </row>
    <row r="15" spans="1:12" x14ac:dyDescent="0.3">
      <c r="A15" s="4">
        <v>12</v>
      </c>
      <c r="B15" s="2" t="str">
        <f>HYPERLINK("https://my.zakupki.prom.ua/remote/dispatcher/state_purchase_view/34896806", "UA-2022-02-07-008303-b")</f>
        <v>UA-2022-02-07-008303-b</v>
      </c>
      <c r="C15" s="2" t="s">
        <v>61</v>
      </c>
      <c r="D15" s="1" t="s">
        <v>54</v>
      </c>
      <c r="E15" s="1" t="s">
        <v>31</v>
      </c>
      <c r="F15" s="1" t="s">
        <v>53</v>
      </c>
      <c r="G15" s="4">
        <v>10</v>
      </c>
      <c r="H15" s="1" t="s">
        <v>91</v>
      </c>
      <c r="I15" s="1" t="s">
        <v>21</v>
      </c>
      <c r="J15" s="6">
        <v>1300</v>
      </c>
      <c r="K15" s="5">
        <v>44595</v>
      </c>
      <c r="L15" s="1" t="s">
        <v>92</v>
      </c>
    </row>
    <row r="16" spans="1:12" x14ac:dyDescent="0.3">
      <c r="A16" s="4">
        <v>13</v>
      </c>
      <c r="B16" s="2" t="str">
        <f>HYPERLINK("https://my.zakupki.prom.ua/remote/dispatcher/state_purchase_view/34855362", "UA-2022-02-04-011031-b")</f>
        <v>UA-2022-02-04-011031-b</v>
      </c>
      <c r="C16" s="2" t="s">
        <v>61</v>
      </c>
      <c r="D16" s="1" t="s">
        <v>48</v>
      </c>
      <c r="E16" s="1" t="s">
        <v>13</v>
      </c>
      <c r="F16" s="1" t="s">
        <v>80</v>
      </c>
      <c r="G16" s="4">
        <v>9000</v>
      </c>
      <c r="H16" s="1" t="s">
        <v>93</v>
      </c>
      <c r="I16" s="1" t="s">
        <v>15</v>
      </c>
      <c r="J16" s="6">
        <v>9720</v>
      </c>
      <c r="K16" s="5">
        <v>44615</v>
      </c>
      <c r="L16" s="1" t="s">
        <v>92</v>
      </c>
    </row>
    <row r="17" spans="1:12" x14ac:dyDescent="0.3">
      <c r="A17" s="4">
        <v>14</v>
      </c>
      <c r="B17" s="2" t="str">
        <f>HYPERLINK("https://my.zakupki.prom.ua/remote/dispatcher/state_purchase_view/34844772", "UA-2022-02-04-007360-b")</f>
        <v>UA-2022-02-04-007360-b</v>
      </c>
      <c r="C17" s="2" t="s">
        <v>61</v>
      </c>
      <c r="D17" s="1" t="s">
        <v>88</v>
      </c>
      <c r="E17" s="1" t="s">
        <v>10</v>
      </c>
      <c r="F17" s="1" t="s">
        <v>53</v>
      </c>
      <c r="G17" s="1" t="s">
        <v>89</v>
      </c>
      <c r="H17" s="1" t="s">
        <v>89</v>
      </c>
      <c r="I17" s="1" t="s">
        <v>2</v>
      </c>
      <c r="J17" s="6">
        <v>1611.5</v>
      </c>
      <c r="K17" s="5">
        <v>44595</v>
      </c>
      <c r="L17" s="1" t="s">
        <v>92</v>
      </c>
    </row>
    <row r="18" spans="1:12" x14ac:dyDescent="0.3">
      <c r="A18" s="4">
        <v>15</v>
      </c>
      <c r="B18" s="2" t="str">
        <f>HYPERLINK("https://my.zakupki.prom.ua/remote/dispatcher/state_purchase_view/34843286", "UA-2022-02-04-006836-b")</f>
        <v>UA-2022-02-04-006836-b</v>
      </c>
      <c r="C18" s="2" t="s">
        <v>61</v>
      </c>
      <c r="D18" s="1" t="s">
        <v>87</v>
      </c>
      <c r="E18" s="1" t="s">
        <v>10</v>
      </c>
      <c r="F18" s="1" t="s">
        <v>53</v>
      </c>
      <c r="G18" s="4">
        <v>1</v>
      </c>
      <c r="H18" s="1" t="s">
        <v>89</v>
      </c>
      <c r="I18" s="1" t="s">
        <v>1</v>
      </c>
      <c r="J18" s="6">
        <v>177.5</v>
      </c>
      <c r="K18" s="5">
        <v>44594</v>
      </c>
      <c r="L18" s="1" t="s">
        <v>92</v>
      </c>
    </row>
    <row r="19" spans="1:12" x14ac:dyDescent="0.3">
      <c r="A19" s="4">
        <v>16</v>
      </c>
      <c r="B19" s="2" t="str">
        <f>HYPERLINK("https://my.zakupki.prom.ua/remote/dispatcher/state_purchase_view/34796314", "UA-2022-02-03-007390-b")</f>
        <v>UA-2022-02-03-007390-b</v>
      </c>
      <c r="C19" s="2" t="s">
        <v>61</v>
      </c>
      <c r="D19" s="1" t="s">
        <v>60</v>
      </c>
      <c r="E19" s="1" t="s">
        <v>34</v>
      </c>
      <c r="F19" s="1" t="s">
        <v>53</v>
      </c>
      <c r="G19" s="4">
        <v>12</v>
      </c>
      <c r="H19" s="1" t="s">
        <v>91</v>
      </c>
      <c r="I19" s="1" t="s">
        <v>27</v>
      </c>
      <c r="J19" s="6">
        <v>1320</v>
      </c>
      <c r="K19" s="5">
        <v>44593</v>
      </c>
      <c r="L19" s="1" t="s">
        <v>92</v>
      </c>
    </row>
    <row r="20" spans="1:12" x14ac:dyDescent="0.3">
      <c r="A20" s="4">
        <v>17</v>
      </c>
      <c r="B20" s="2" t="str">
        <f>HYPERLINK("https://my.zakupki.prom.ua/remote/dispatcher/state_purchase_view/34634939", "UA-2022-01-31-004386-b")</f>
        <v>UA-2022-01-31-004386-b</v>
      </c>
      <c r="C20" s="2" t="s">
        <v>61</v>
      </c>
      <c r="D20" s="1" t="s">
        <v>84</v>
      </c>
      <c r="E20" s="1" t="s">
        <v>32</v>
      </c>
      <c r="F20" s="1" t="s">
        <v>53</v>
      </c>
      <c r="G20" s="4">
        <v>12</v>
      </c>
      <c r="H20" s="1" t="s">
        <v>91</v>
      </c>
      <c r="I20" s="1" t="s">
        <v>6</v>
      </c>
      <c r="J20" s="6">
        <v>2988</v>
      </c>
      <c r="K20" s="5">
        <v>44589</v>
      </c>
      <c r="L20" s="1" t="s">
        <v>92</v>
      </c>
    </row>
    <row r="21" spans="1:12" x14ac:dyDescent="0.3">
      <c r="A21" s="4">
        <v>18</v>
      </c>
      <c r="B21" s="2" t="str">
        <f>HYPERLINK("https://my.zakupki.prom.ua/remote/dispatcher/state_purchase_view/34633944", "UA-2022-01-31-004050-b")</f>
        <v>UA-2022-01-31-004050-b</v>
      </c>
      <c r="C21" s="2" t="s">
        <v>61</v>
      </c>
      <c r="D21" s="1" t="s">
        <v>70</v>
      </c>
      <c r="E21" s="1" t="s">
        <v>39</v>
      </c>
      <c r="F21" s="1" t="s">
        <v>53</v>
      </c>
      <c r="G21" s="4">
        <v>12</v>
      </c>
      <c r="H21" s="1" t="s">
        <v>91</v>
      </c>
      <c r="I21" s="1" t="s">
        <v>7</v>
      </c>
      <c r="J21" s="6">
        <v>2988</v>
      </c>
      <c r="K21" s="5">
        <v>44589</v>
      </c>
      <c r="L21" s="1" t="s">
        <v>92</v>
      </c>
    </row>
    <row r="22" spans="1:12" x14ac:dyDescent="0.3">
      <c r="A22" s="4">
        <v>19</v>
      </c>
      <c r="B22" s="2" t="str">
        <f>HYPERLINK("https://my.zakupki.prom.ua/remote/dispatcher/state_purchase_view/34632126", "UA-2022-01-31-003586-b")</f>
        <v>UA-2022-01-31-003586-b</v>
      </c>
      <c r="C22" s="2" t="s">
        <v>61</v>
      </c>
      <c r="D22" s="1" t="s">
        <v>66</v>
      </c>
      <c r="E22" s="1" t="s">
        <v>40</v>
      </c>
      <c r="F22" s="1" t="s">
        <v>53</v>
      </c>
      <c r="G22" s="4">
        <v>12</v>
      </c>
      <c r="H22" s="1" t="s">
        <v>91</v>
      </c>
      <c r="I22" s="1" t="s">
        <v>77</v>
      </c>
      <c r="J22" s="6">
        <v>2940</v>
      </c>
      <c r="K22" s="5">
        <v>44589</v>
      </c>
      <c r="L22" s="1" t="s">
        <v>92</v>
      </c>
    </row>
    <row r="23" spans="1:12" x14ac:dyDescent="0.3">
      <c r="A23" s="4">
        <v>20</v>
      </c>
      <c r="B23" s="2" t="str">
        <f>HYPERLINK("https://my.zakupki.prom.ua/remote/dispatcher/state_purchase_view/34541329", "UA-2022-01-27-010189-b")</f>
        <v>UA-2022-01-27-010189-b</v>
      </c>
      <c r="C23" s="2" t="s">
        <v>61</v>
      </c>
      <c r="D23" s="1" t="s">
        <v>65</v>
      </c>
      <c r="E23" s="1" t="s">
        <v>37</v>
      </c>
      <c r="F23" s="1" t="s">
        <v>53</v>
      </c>
      <c r="G23" s="4">
        <v>12</v>
      </c>
      <c r="H23" s="1" t="s">
        <v>91</v>
      </c>
      <c r="I23" s="1" t="s">
        <v>25</v>
      </c>
      <c r="J23" s="6">
        <v>4800</v>
      </c>
      <c r="K23" s="5">
        <v>44588</v>
      </c>
      <c r="L23" s="1" t="s">
        <v>92</v>
      </c>
    </row>
    <row r="24" spans="1:12" x14ac:dyDescent="0.3">
      <c r="A24" s="4">
        <v>21</v>
      </c>
      <c r="B24" s="2" t="str">
        <f>HYPERLINK("https://my.zakupki.prom.ua/remote/dispatcher/state_purchase_view/34488719", "UA-2022-01-26-011936-b")</f>
        <v>UA-2022-01-26-011936-b</v>
      </c>
      <c r="C24" s="2" t="s">
        <v>61</v>
      </c>
      <c r="D24" s="1" t="s">
        <v>79</v>
      </c>
      <c r="E24" s="1" t="s">
        <v>30</v>
      </c>
      <c r="F24" s="1" t="s">
        <v>53</v>
      </c>
      <c r="G24" s="4">
        <v>5</v>
      </c>
      <c r="H24" s="1" t="s">
        <v>89</v>
      </c>
      <c r="I24" s="1" t="s">
        <v>24</v>
      </c>
      <c r="J24" s="6">
        <v>382.56</v>
      </c>
      <c r="K24" s="5">
        <v>44587</v>
      </c>
      <c r="L24" s="1" t="s">
        <v>92</v>
      </c>
    </row>
    <row r="25" spans="1:12" x14ac:dyDescent="0.3">
      <c r="A25" s="4">
        <v>22</v>
      </c>
      <c r="B25" s="2" t="str">
        <f>HYPERLINK("https://my.zakupki.prom.ua/remote/dispatcher/state_purchase_view/34487660", "UA-2022-01-26-011637-b")</f>
        <v>UA-2022-01-26-011637-b</v>
      </c>
      <c r="C25" s="2" t="s">
        <v>61</v>
      </c>
      <c r="D25" s="1" t="s">
        <v>50</v>
      </c>
      <c r="E25" s="1" t="s">
        <v>29</v>
      </c>
      <c r="F25" s="1" t="s">
        <v>53</v>
      </c>
      <c r="G25" s="4">
        <v>2</v>
      </c>
      <c r="H25" s="1" t="s">
        <v>89</v>
      </c>
      <c r="I25" s="1" t="s">
        <v>22</v>
      </c>
      <c r="J25" s="6">
        <v>310.99</v>
      </c>
      <c r="K25" s="5">
        <v>44587</v>
      </c>
      <c r="L25" s="1" t="s">
        <v>92</v>
      </c>
    </row>
    <row r="26" spans="1:12" x14ac:dyDescent="0.3">
      <c r="A26" s="4">
        <v>23</v>
      </c>
      <c r="B26" s="2" t="str">
        <f>HYPERLINK("https://my.zakupki.prom.ua/remote/dispatcher/state_purchase_view/34486695", "UA-2022-01-26-011347-b")</f>
        <v>UA-2022-01-26-011347-b</v>
      </c>
      <c r="C26" s="2" t="s">
        <v>61</v>
      </c>
      <c r="D26" s="1" t="s">
        <v>74</v>
      </c>
      <c r="E26" s="1" t="s">
        <v>18</v>
      </c>
      <c r="F26" s="1" t="s">
        <v>53</v>
      </c>
      <c r="G26" s="4">
        <v>8</v>
      </c>
      <c r="H26" s="1" t="s">
        <v>89</v>
      </c>
      <c r="I26" s="1" t="s">
        <v>23</v>
      </c>
      <c r="J26" s="6">
        <v>1353.9</v>
      </c>
      <c r="K26" s="5">
        <v>44587</v>
      </c>
      <c r="L26" s="1" t="s">
        <v>92</v>
      </c>
    </row>
    <row r="27" spans="1:12" x14ac:dyDescent="0.3">
      <c r="A27" s="4">
        <v>24</v>
      </c>
      <c r="B27" s="2" t="str">
        <f>HYPERLINK("https://my.zakupki.prom.ua/remote/dispatcher/state_purchase_view/34485116", "UA-2022-01-26-010850-b")</f>
        <v>UA-2022-01-26-010850-b</v>
      </c>
      <c r="C27" s="2" t="s">
        <v>61</v>
      </c>
      <c r="D27" s="1" t="s">
        <v>56</v>
      </c>
      <c r="E27" s="1" t="s">
        <v>11</v>
      </c>
      <c r="F27" s="1" t="s">
        <v>53</v>
      </c>
      <c r="G27" s="4">
        <v>1</v>
      </c>
      <c r="H27" s="1" t="s">
        <v>93</v>
      </c>
      <c r="I27" s="1" t="s">
        <v>22</v>
      </c>
      <c r="J27" s="6">
        <v>390</v>
      </c>
      <c r="K27" s="5">
        <v>44587</v>
      </c>
      <c r="L27" s="1" t="s">
        <v>92</v>
      </c>
    </row>
    <row r="28" spans="1:12" x14ac:dyDescent="0.3">
      <c r="A28" s="4">
        <v>25</v>
      </c>
      <c r="B28" s="2" t="str">
        <f>HYPERLINK("https://my.zakupki.prom.ua/remote/dispatcher/state_purchase_view/34198205", "UA-2022-01-19-004275-a")</f>
        <v>UA-2022-01-19-004275-a</v>
      </c>
      <c r="C28" s="2" t="s">
        <v>61</v>
      </c>
      <c r="D28" s="1" t="s">
        <v>67</v>
      </c>
      <c r="E28" s="1" t="s">
        <v>5</v>
      </c>
      <c r="F28" s="1" t="s">
        <v>53</v>
      </c>
      <c r="G28" s="4">
        <v>12</v>
      </c>
      <c r="H28" s="1" t="s">
        <v>91</v>
      </c>
      <c r="I28" s="1" t="s">
        <v>3</v>
      </c>
      <c r="J28" s="6">
        <v>21451</v>
      </c>
      <c r="K28" s="5">
        <v>44579</v>
      </c>
      <c r="L28" s="1" t="s">
        <v>92</v>
      </c>
    </row>
    <row r="29" spans="1:12" x14ac:dyDescent="0.3">
      <c r="A29" s="4">
        <v>26</v>
      </c>
      <c r="B29" s="2" t="str">
        <f>HYPERLINK("https://my.zakupki.prom.ua/remote/dispatcher/state_purchase_view/34195917", "UA-2022-01-19-003684-a")</f>
        <v>UA-2022-01-19-003684-a</v>
      </c>
      <c r="C29" s="2" t="s">
        <v>61</v>
      </c>
      <c r="D29" s="1" t="s">
        <v>72</v>
      </c>
      <c r="E29" s="1" t="s">
        <v>4</v>
      </c>
      <c r="F29" s="1" t="s">
        <v>53</v>
      </c>
      <c r="G29" s="4">
        <v>12</v>
      </c>
      <c r="H29" s="1" t="s">
        <v>91</v>
      </c>
      <c r="I29" s="1" t="s">
        <v>33</v>
      </c>
      <c r="J29" s="6">
        <v>16612</v>
      </c>
      <c r="K29" s="5">
        <v>44579</v>
      </c>
      <c r="L29" s="1" t="s">
        <v>92</v>
      </c>
    </row>
    <row r="30" spans="1:12" x14ac:dyDescent="0.3">
      <c r="A30" s="4">
        <v>27</v>
      </c>
      <c r="B30" s="2" t="str">
        <f>HYPERLINK("https://my.zakupki.prom.ua/remote/dispatcher/state_purchase_view/34086038", "UA-2022-01-14-006262-a")</f>
        <v>UA-2022-01-14-006262-a</v>
      </c>
      <c r="C30" s="2" t="s">
        <v>61</v>
      </c>
      <c r="D30" s="1" t="s">
        <v>76</v>
      </c>
      <c r="E30" s="1" t="s">
        <v>31</v>
      </c>
      <c r="F30" s="1" t="s">
        <v>53</v>
      </c>
      <c r="G30" s="4">
        <v>1</v>
      </c>
      <c r="H30" s="1" t="s">
        <v>91</v>
      </c>
      <c r="I30" s="1" t="s">
        <v>20</v>
      </c>
      <c r="J30" s="6">
        <v>898</v>
      </c>
      <c r="K30" s="5">
        <v>44573</v>
      </c>
      <c r="L30" s="1" t="s">
        <v>92</v>
      </c>
    </row>
    <row r="31" spans="1:12" x14ac:dyDescent="0.3">
      <c r="A31" s="4">
        <v>28</v>
      </c>
      <c r="B31" s="2" t="str">
        <f>HYPERLINK("https://my.zakupki.prom.ua/remote/dispatcher/state_purchase_view/34085426", "UA-2022-01-14-003527-a")</f>
        <v>UA-2022-01-14-003527-a</v>
      </c>
      <c r="C31" s="2" t="s">
        <v>61</v>
      </c>
      <c r="D31" s="1" t="s">
        <v>75</v>
      </c>
      <c r="E31" s="1" t="s">
        <v>31</v>
      </c>
      <c r="F31" s="1" t="s">
        <v>53</v>
      </c>
      <c r="G31" s="4">
        <v>1</v>
      </c>
      <c r="H31" s="1" t="s">
        <v>91</v>
      </c>
      <c r="I31" s="1" t="s">
        <v>19</v>
      </c>
      <c r="J31" s="6">
        <v>1730</v>
      </c>
      <c r="K31" s="5">
        <v>44573</v>
      </c>
      <c r="L31" s="1" t="s">
        <v>92</v>
      </c>
    </row>
    <row r="32" spans="1:12" x14ac:dyDescent="0.3">
      <c r="A32" s="1" t="s">
        <v>95</v>
      </c>
    </row>
  </sheetData>
  <autoFilter ref="A3:L31"/>
  <hyperlinks>
    <hyperlink ref="B4" r:id="rId1" display="https://my.zakupki.prom.ua/remote/dispatcher/state_purchase_view/39369998"/>
    <hyperlink ref="B5" r:id="rId2" display="https://my.zakupki.prom.ua/remote/dispatcher/state_purchase_view/38864732"/>
    <hyperlink ref="B6" r:id="rId3" display="https://my.zakupki.prom.ua/remote/dispatcher/state_purchase_view/38864696"/>
    <hyperlink ref="B7" r:id="rId4" display="https://my.zakupki.prom.ua/remote/dispatcher/state_purchase_view/38279781"/>
    <hyperlink ref="B8" r:id="rId5" display="https://my.zakupki.prom.ua/remote/dispatcher/state_purchase_view/37511866"/>
    <hyperlink ref="B9" r:id="rId6" display="https://my.zakupki.prom.ua/remote/dispatcher/state_purchase_view/37222624"/>
    <hyperlink ref="B10" r:id="rId7" display="https://my.zakupki.prom.ua/remote/dispatcher/state_purchase_view/35670316"/>
    <hyperlink ref="B11" r:id="rId8" display="https://my.zakupki.prom.ua/remote/dispatcher/state_purchase_view/35670162"/>
    <hyperlink ref="B12" r:id="rId9" display="https://my.zakupki.prom.ua/remote/dispatcher/state_purchase_view/35221342"/>
    <hyperlink ref="B13" r:id="rId10" display="https://my.zakupki.prom.ua/remote/dispatcher/state_purchase_view/35058473"/>
    <hyperlink ref="B14" r:id="rId11" display="https://my.zakupki.prom.ua/remote/dispatcher/state_purchase_view/35054755"/>
    <hyperlink ref="B15" r:id="rId12" display="https://my.zakupki.prom.ua/remote/dispatcher/state_purchase_view/34896806"/>
    <hyperlink ref="B16" r:id="rId13" display="https://my.zakupki.prom.ua/remote/dispatcher/state_purchase_view/34855362"/>
    <hyperlink ref="B17" r:id="rId14" display="https://my.zakupki.prom.ua/remote/dispatcher/state_purchase_view/34844772"/>
    <hyperlink ref="B18" r:id="rId15" display="https://my.zakupki.prom.ua/remote/dispatcher/state_purchase_view/34843286"/>
    <hyperlink ref="B19" r:id="rId16" display="https://my.zakupki.prom.ua/remote/dispatcher/state_purchase_view/34796314"/>
    <hyperlink ref="B20" r:id="rId17" display="https://my.zakupki.prom.ua/remote/dispatcher/state_purchase_view/34634939"/>
    <hyperlink ref="B21" r:id="rId18" display="https://my.zakupki.prom.ua/remote/dispatcher/state_purchase_view/34633944"/>
    <hyperlink ref="B22" r:id="rId19" display="https://my.zakupki.prom.ua/remote/dispatcher/state_purchase_view/34632126"/>
    <hyperlink ref="B23" r:id="rId20" display="https://my.zakupki.prom.ua/remote/dispatcher/state_purchase_view/34541329"/>
    <hyperlink ref="B24" r:id="rId21" display="https://my.zakupki.prom.ua/remote/dispatcher/state_purchase_view/34488719"/>
    <hyperlink ref="B25" r:id="rId22" display="https://my.zakupki.prom.ua/remote/dispatcher/state_purchase_view/34487660"/>
    <hyperlink ref="B26" r:id="rId23" display="https://my.zakupki.prom.ua/remote/dispatcher/state_purchase_view/34486695"/>
    <hyperlink ref="B27" r:id="rId24" display="https://my.zakupki.prom.ua/remote/dispatcher/state_purchase_view/34485116"/>
    <hyperlink ref="B28" r:id="rId25" display="https://my.zakupki.prom.ua/remote/dispatcher/state_purchase_view/34198205"/>
    <hyperlink ref="B29" r:id="rId26" display="https://my.zakupki.prom.ua/remote/dispatcher/state_purchase_view/34195917"/>
    <hyperlink ref="B30" r:id="rId27" display="https://my.zakupki.prom.ua/remote/dispatcher/state_purchase_view/34086038"/>
    <hyperlink ref="B31" r:id="rId28" display="https://my.zakupki.prom.ua/remote/dispatcher/state_purchase_view/34085426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Тетр Кукол</cp:lastModifiedBy>
  <dcterms:created xsi:type="dcterms:W3CDTF">2023-02-13T00:33:00Z</dcterms:created>
  <dcterms:modified xsi:type="dcterms:W3CDTF">2023-02-12T22:50:37Z</dcterms:modified>
  <cp:category/>
</cp:coreProperties>
</file>