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ll\Desktop\Інфо Дніпрорада 2024\"/>
    </mc:Choice>
  </mc:AlternateContent>
  <xr:revisionPtr revIDLastSave="0" documentId="13_ncr:1_{6204181C-43CC-4984-81DD-85FA18003F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_FilterDatabase" localSheetId="0" hidden="1">Sheet!$A$5:$AA$21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<sst xmlns="http://schemas.openxmlformats.org/spreadsheetml/2006/main" count="223" uniqueCount="127">
  <si>
    <t>(видалене); Послуги з обслуговування протипожежної сигналізації</t>
  </si>
  <si>
    <t>+380508580759</t>
  </si>
  <si>
    <t>+380509694480</t>
  </si>
  <si>
    <t>+380567199369</t>
  </si>
  <si>
    <t>+380567322222</t>
  </si>
  <si>
    <t>+380567670404</t>
  </si>
  <si>
    <t>+380567940279</t>
  </si>
  <si>
    <t>+380667515113</t>
  </si>
  <si>
    <t>+380675012215</t>
  </si>
  <si>
    <t>+380675342099</t>
  </si>
  <si>
    <t>+380676301153</t>
  </si>
  <si>
    <t>+380677173192</t>
  </si>
  <si>
    <t>+3806825315919</t>
  </si>
  <si>
    <t>+380974343400</t>
  </si>
  <si>
    <t>+380974589325</t>
  </si>
  <si>
    <t>020476</t>
  </si>
  <si>
    <t>02215986</t>
  </si>
  <si>
    <t>03341305</t>
  </si>
  <si>
    <t>09320000-8 Пара, гаряча вода та пов’язана продукція</t>
  </si>
  <si>
    <t>1/2024</t>
  </si>
  <si>
    <t>1480в</t>
  </si>
  <si>
    <t>1480с</t>
  </si>
  <si>
    <t>15943в</t>
  </si>
  <si>
    <t>2/2024</t>
  </si>
  <si>
    <t>2024</t>
  </si>
  <si>
    <t>23</t>
  </si>
  <si>
    <t>24</t>
  </si>
  <si>
    <t>2676305397</t>
  </si>
  <si>
    <t>3/2024</t>
  </si>
  <si>
    <t>3023506259</t>
  </si>
  <si>
    <t>3152211779</t>
  </si>
  <si>
    <t>32688148</t>
  </si>
  <si>
    <t>33611591</t>
  </si>
  <si>
    <t>35323603</t>
  </si>
  <si>
    <t>36216548</t>
  </si>
  <si>
    <t>36365843</t>
  </si>
  <si>
    <t>4/2024</t>
  </si>
  <si>
    <t>40405860</t>
  </si>
  <si>
    <t>40516476</t>
  </si>
  <si>
    <t>42353652</t>
  </si>
  <si>
    <t>44953530</t>
  </si>
  <si>
    <t>45149969</t>
  </si>
  <si>
    <t>48440000-4 Пакети програмного забезпечення для фінансового аналізу та бухгалтерського обліку</t>
  </si>
  <si>
    <t>5/2024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</si>
  <si>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</si>
  <si>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</si>
  <si>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65110000-7 Розподіл води</t>
  </si>
  <si>
    <t>70330000-3 Послуги з управління нерухомістю, надавані на платній основі чи на договірних засадах</t>
  </si>
  <si>
    <t>72250000-2 Послуги, пов’язані із системами та підтримкою</t>
  </si>
  <si>
    <t>72410000-7 Послуги провайдерів</t>
  </si>
  <si>
    <t>75250000-3 Послуги пожежних і рятувальних служб</t>
  </si>
  <si>
    <t>7541</t>
  </si>
  <si>
    <t>79710000-4 Охоронні послуги</t>
  </si>
  <si>
    <t>90430000-0 Послуги з відведення стічних вод</t>
  </si>
  <si>
    <t>90510000-5 Утилізація/видалення сміття та поводження зі сміттям</t>
  </si>
  <si>
    <t>report-feedback@zakupivli.pro</t>
  </si>
  <si>
    <t>ЄДРПОУ організатора</t>
  </si>
  <si>
    <t>ЄДРПОУ переможця</t>
  </si>
  <si>
    <t>Ідентифікатор закупівлі</t>
  </si>
  <si>
    <t>АРХИПОВ ЮРІЙ МИКОЛАЙОВИЧ</t>
  </si>
  <si>
    <t>Дата закінчення процедури</t>
  </si>
  <si>
    <t>Дата публікації закупівлі</t>
  </si>
  <si>
    <t>Дата підписання договору:</t>
  </si>
  <si>
    <t>Договір діє до:</t>
  </si>
  <si>
    <t>Договір діє з:</t>
  </si>
  <si>
    <t>Експлуатаційні послуги  з утриманням будинку за адресою вул.Висоцького,4</t>
  </si>
  <si>
    <t>Експлуатаційні послуги , повязані з утриманням будинків і споруд та прибудинкових територій за адресою: вул. Степана Рудницького, буд.23</t>
  </si>
  <si>
    <t>Експлуатаційні послуги з утримання будинку за адресою вул.М.Міхновського,25</t>
  </si>
  <si>
    <t>Закупівля без використання електронної системи</t>
  </si>
  <si>
    <t>Звіт створено 19 квітня о 12:04 з використанням http://zakupivli.pro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</si>
  <si>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</si>
  <si>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</si>
  <si>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Класифікатор</t>
  </si>
  <si>
    <t>Контактний телефон переможця тендеру</t>
  </si>
  <si>
    <t>Кількість одиниць</t>
  </si>
  <si>
    <t>М-01/117</t>
  </si>
  <si>
    <t>М/102/01/2024</t>
  </si>
  <si>
    <t>МАКСИМОВ ЄВГЕН АНАТОЛІЙОВИЧ</t>
  </si>
  <si>
    <t>Номер договору</t>
  </si>
  <si>
    <t>ОБ'ЄДНАННЯ СПІВВЛАСНИКІВ БАГАТОКВАРТИРНОГО БУДИНКУ "ВИСОЦЬКОГО 4"</t>
  </si>
  <si>
    <t>ОБ'ЄДНАННЯ СПІВВЛАСНИКІВ БАГАТОКВАРТИРНОГО БУДИНКУ "НАДІЯ-23"</t>
  </si>
  <si>
    <t>ОБ'ЄДНАННЯ СПІВВЛАСНИКІВ БАГАТОКВАРТИРНОГО БУДИНКУ "ЩЕРБИНИ-25"</t>
  </si>
  <si>
    <t>ОД-01-03-0977</t>
  </si>
  <si>
    <t>ОЛІЙНИК ДМИТРО ОЛЕКСАНДРОВИЧ</t>
  </si>
  <si>
    <t>Одиниця виміру</t>
  </si>
  <si>
    <t>Очікувана вартість закупівлі</t>
  </si>
  <si>
    <t>Очікувана вартість, одиниця</t>
  </si>
  <si>
    <t>ПБ-04-03-0976</t>
  </si>
  <si>
    <t>Послуга з постачання  теплової енергії</t>
  </si>
  <si>
    <t>Послуги водовідведення за адресами: вул.Висоцького,4; М.Міхновського,25; Шолохова,23</t>
  </si>
  <si>
    <t>Послуги водопостачання за адресами: вул.Висоцького,4; М.Міхновського,25; Шолохова,23</t>
  </si>
  <si>
    <t>Послуги водопостачання за адресою: вул.Командира Юніна,41</t>
  </si>
  <si>
    <t>Послуги з адміністрування (обслуговування) програмного забезпечення "ЄІСУБ"</t>
  </si>
  <si>
    <t>Послуги з адміністрування (обслуговування) програмного забезпечення "Іс-Про"</t>
  </si>
  <si>
    <t>Послуги з поводження зі сміттям</t>
  </si>
  <si>
    <t>Послуги з поточного ремонту та техобслуговування комп'ютерної техніки</t>
  </si>
  <si>
    <t>Послуги охорони приміщень</t>
  </si>
  <si>
    <t>Послуги повірки лічилька води</t>
  </si>
  <si>
    <t>Послуги інтернет - провайдерів за користування Інтернетом</t>
  </si>
  <si>
    <t>Послуги інтернет - провайдерів за користування Інтернетом за адресою: вул.Висоцького,4</t>
  </si>
  <si>
    <t>Предмет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</si>
  <si>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</si>
  <si>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</si>
  <si>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Річний план на</t>
  </si>
  <si>
    <t>Список державних закупівель</t>
  </si>
  <si>
    <t>Статус</t>
  </si>
  <si>
    <t>Статус договору</t>
  </si>
  <si>
    <t>Строк поставки до:</t>
  </si>
  <si>
    <t>Строк поставки з:</t>
  </si>
  <si>
    <t>Сума укладеного договору</t>
  </si>
  <si>
    <t>ТОВ "Пожежна Безпека "Комплекс Захист"</t>
  </si>
  <si>
    <t>ТОВАРИСТВО З ОБМЕЖЕНОЮ ВІДПОВІДАЛЬНІСТЮ "ЕКОЛОГІЯ-Д"</t>
  </si>
  <si>
    <t>ТОВАРИСТВО З ОБМЕЖЕНОЮ ВІДПОВІДАЛЬНІСТЮ "МЕТРОНОМ 2009"</t>
  </si>
  <si>
    <t>ТОВАРИСТВО З ОБМЕЖЕНОЮ ВІДПОВІДАЛЬНІСТЮ "ОХОРОНА "ДЖЕБ"</t>
  </si>
  <si>
    <t>ТОВАРИСТВО З ОБМЕЖЕНОЮ ВІДПОВІДАЛЬНІСТЮ "ТЕЛЕМІСТ 2012"</t>
  </si>
  <si>
    <t>ТОВАРИСТВО З ОБМЕЖЕНОЮ ВІДПОВІДАЛЬНІСТЮ "ЦЕНТР ІНФОРМАЦІЙНИХ І АНАЛІТИЧНИХ ТЕХНОЛОГІЙ"</t>
  </si>
  <si>
    <t>Тип процедури</t>
  </si>
  <si>
    <t>Фактичний переможець</t>
  </si>
  <si>
    <t>Якщо ви маєте пропозицію чи побажання щодо покращення цього звіту, напишіть нам, будь ласка:</t>
  </si>
  <si>
    <t>гігакалорія</t>
  </si>
  <si>
    <t>завершено</t>
  </si>
  <si>
    <t>кілька позицій</t>
  </si>
  <si>
    <t>метри кубічні</t>
  </si>
  <si>
    <t>послуга</t>
  </si>
  <si>
    <t>підписано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</si>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</sst>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4" fontId="1" fillId="3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remote/dispatcher/state_purchase_view/49183309" TargetMode="External"/><Relationship Id="rId13" Type="http://schemas.openxmlformats.org/officeDocument/2006/relationships/hyperlink" Target="https://my.zakupivli.pro/remote/dispatcher/state_purchase_view/48545583" TargetMode="External"/><Relationship Id="rId3" Type="http://schemas.openxmlformats.org/officeDocument/2006/relationships/hyperlink" Target="https://my.zakupivli.pro/remote/dispatcher/state_purchase_view/49736323" TargetMode="External"/><Relationship Id="rId7" Type="http://schemas.openxmlformats.org/officeDocument/2006/relationships/hyperlink" Target="https://my.zakupivli.pro/remote/dispatcher/state_purchase_view/49183557" TargetMode="External"/><Relationship Id="rId12" Type="http://schemas.openxmlformats.org/officeDocument/2006/relationships/hyperlink" Target="https://my.zakupivli.pro/remote/dispatcher/state_purchase_view/48547069" TargetMode="External"/><Relationship Id="rId17" Type="http://schemas.openxmlformats.org/officeDocument/2006/relationships/hyperlink" Target="https://my.zakupivli.pro/remote/dispatcher/state_purchase_view/48328259" TargetMode="External"/><Relationship Id="rId2" Type="http://schemas.openxmlformats.org/officeDocument/2006/relationships/hyperlink" Target="https://my.zakupivli.pro/remote/dispatcher/state_purchase_view/49737133" TargetMode="External"/><Relationship Id="rId16" Type="http://schemas.openxmlformats.org/officeDocument/2006/relationships/hyperlink" Target="https://my.zakupivli.pro/remote/dispatcher/state_purchase_view/48328271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purchase_view/49272151" TargetMode="External"/><Relationship Id="rId11" Type="http://schemas.openxmlformats.org/officeDocument/2006/relationships/hyperlink" Target="https://my.zakupivli.pro/remote/dispatcher/state_purchase_view/48970225" TargetMode="External"/><Relationship Id="rId5" Type="http://schemas.openxmlformats.org/officeDocument/2006/relationships/hyperlink" Target="https://my.zakupivli.pro/remote/dispatcher/state_purchase_view/49273702" TargetMode="External"/><Relationship Id="rId15" Type="http://schemas.openxmlformats.org/officeDocument/2006/relationships/hyperlink" Target="https://my.zakupivli.pro/remote/dispatcher/state_purchase_view/48328294" TargetMode="External"/><Relationship Id="rId10" Type="http://schemas.openxmlformats.org/officeDocument/2006/relationships/hyperlink" Target="https://my.zakupivli.pro/remote/dispatcher/state_purchase_view/49009025" TargetMode="External"/><Relationship Id="rId4" Type="http://schemas.openxmlformats.org/officeDocument/2006/relationships/hyperlink" Target="https://my.zakupivli.pro/remote/dispatcher/state_purchase_view/49735352" TargetMode="External"/><Relationship Id="rId9" Type="http://schemas.openxmlformats.org/officeDocument/2006/relationships/hyperlink" Target="https://my.zakupivli.pro/remote/dispatcher/state_purchase_view/49182480" TargetMode="External"/><Relationship Id="rId14" Type="http://schemas.openxmlformats.org/officeDocument/2006/relationships/hyperlink" Target="https://my.zakupivli.pro/remote/dispatcher/state_purchase_view/483283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2"/>
  <sheetViews>
    <sheetView tabSelected="1" workbookViewId="0">
      <pane ySplit="5" topLeftCell="A6" activePane="bottomLeft" state="frozen"/>
      <selection pane="bottomLeft" activeCell="E25" sqref="E25"/>
    </sheetView>
  </sheetViews>
  <sheetFormatPr defaultColWidth="11.42578125" defaultRowHeight="15" x14ac:dyDescent="0.25"/>
  <cols>
    <col min="1" max="1" width="5"/>
    <col min="2" max="2" width="25"/>
    <col min="3" max="3" width="44.140625" customWidth="1"/>
    <col min="4" max="4" width="8.5703125" customWidth="1"/>
    <col min="5" max="5" width="35"/>
    <col min="6" max="6" width="30"/>
    <col min="7" max="7" width="15"/>
    <col min="8" max="8" width="10"/>
    <col min="9" max="9" width="15"/>
    <col min="10" max="10" width="10"/>
    <col min="11" max="14" width="15"/>
    <col min="15" max="15" width="20"/>
    <col min="16" max="16" width="15"/>
    <col min="17" max="17" width="13.5703125" customWidth="1"/>
    <col min="18" max="18" width="12.140625" customWidth="1"/>
    <col min="19" max="21" width="15"/>
    <col min="22" max="23" width="10"/>
    <col min="24" max="25" width="20"/>
    <col min="26" max="26" width="15"/>
    <col min="27" max="27" width="10"/>
  </cols>
  <sheetData>
    <row r="1" spans="1:27" x14ac:dyDescent="0.25">
      <c r="A1" s="1" t="s">
        <v>118</v>
      </c>
    </row>
    <row r="2" spans="1:27" x14ac:dyDescent="0.25">
      <c r="A2" s="2" t="s">
        <v>55</v>
      </c>
    </row>
    <row r="4" spans="1:27" ht="15.75" thickBot="1" x14ac:dyDescent="0.3">
      <c r="A4" s="1" t="s">
        <v>104</v>
      </c>
    </row>
    <row r="5" spans="1:27" ht="78" thickBot="1" x14ac:dyDescent="0.3">
      <c r="A5" s="3" t="s">
        <v>126</v>
      </c>
      <c r="B5" s="3" t="s">
        <v>58</v>
      </c>
      <c r="C5" s="3" t="s">
        <v>100</v>
      </c>
      <c r="D5" s="3" t="s">
        <v>103</v>
      </c>
      <c r="E5" s="3" t="s">
        <v>72</v>
      </c>
      <c r="F5" s="3" t="s">
        <v>116</v>
      </c>
      <c r="G5" s="3" t="s">
        <v>56</v>
      </c>
      <c r="H5" s="3" t="s">
        <v>61</v>
      </c>
      <c r="I5" s="3" t="s">
        <v>85</v>
      </c>
      <c r="J5" s="3" t="s">
        <v>74</v>
      </c>
      <c r="K5" s="3" t="s">
        <v>86</v>
      </c>
      <c r="L5" s="3" t="s">
        <v>84</v>
      </c>
      <c r="M5" s="3" t="s">
        <v>101</v>
      </c>
      <c r="N5" s="3" t="s">
        <v>102</v>
      </c>
      <c r="O5" s="3" t="s">
        <v>117</v>
      </c>
      <c r="P5" s="3" t="s">
        <v>57</v>
      </c>
      <c r="Q5" s="3" t="s">
        <v>73</v>
      </c>
      <c r="R5" s="3" t="s">
        <v>105</v>
      </c>
      <c r="S5" s="3" t="s">
        <v>60</v>
      </c>
      <c r="T5" s="3" t="s">
        <v>78</v>
      </c>
      <c r="U5" s="3" t="s">
        <v>109</v>
      </c>
      <c r="V5" s="3" t="s">
        <v>108</v>
      </c>
      <c r="W5" s="3" t="s">
        <v>107</v>
      </c>
      <c r="X5" s="3" t="s">
        <v>62</v>
      </c>
      <c r="Y5" s="3" t="s">
        <v>64</v>
      </c>
      <c r="Z5" s="3" t="s">
        <v>63</v>
      </c>
      <c r="AA5" s="3" t="s">
        <v>106</v>
      </c>
    </row>
    <row r="6" spans="1:27" x14ac:dyDescent="0.25">
      <c r="A6" s="4">
        <v>1</v>
      </c>
      <c r="B6" s="2" t="str">
        <f>HYPERLINK("https://my.zakupivli.pro/remote/dispatcher/state_purchase_view/49737133", "UA-2024-03-12-008498-a")</f>
        <v>UA-2024-03-12-008498-a</v>
      </c>
      <c r="C6" s="1" t="s">
        <v>66</v>
      </c>
      <c r="D6" s="1" t="s">
        <v>24</v>
      </c>
      <c r="E6" s="1" t="s">
        <v>47</v>
      </c>
      <c r="F6" s="1" t="s">
        <v>68</v>
      </c>
      <c r="G6" s="1" t="s">
        <v>16</v>
      </c>
      <c r="H6" s="5">
        <v>45363</v>
      </c>
      <c r="I6" s="6">
        <v>3374.4</v>
      </c>
      <c r="J6" s="1">
        <v>12</v>
      </c>
      <c r="K6" s="6">
        <v>281.2</v>
      </c>
      <c r="L6" s="1" t="s">
        <v>123</v>
      </c>
      <c r="M6" s="8">
        <v>3374.4</v>
      </c>
      <c r="N6" s="6">
        <v>281.2</v>
      </c>
      <c r="O6" s="1" t="s">
        <v>80</v>
      </c>
      <c r="P6" s="1" t="s">
        <v>32</v>
      </c>
      <c r="Q6" s="1" t="s">
        <v>8</v>
      </c>
      <c r="R6" s="1" t="s">
        <v>120</v>
      </c>
      <c r="S6" s="7">
        <v>45363.606819887813</v>
      </c>
      <c r="T6" s="1" t="s">
        <v>25</v>
      </c>
      <c r="U6" s="6">
        <v>3374.4</v>
      </c>
      <c r="V6" s="5">
        <v>45292</v>
      </c>
      <c r="W6" s="5">
        <v>45657</v>
      </c>
      <c r="X6" s="5">
        <v>45362</v>
      </c>
      <c r="Y6" s="5">
        <v>45362</v>
      </c>
      <c r="Z6" s="7">
        <v>45657</v>
      </c>
      <c r="AA6" s="1" t="s">
        <v>124</v>
      </c>
    </row>
    <row r="7" spans="1:27" x14ac:dyDescent="0.25">
      <c r="A7" s="4">
        <v>2</v>
      </c>
      <c r="B7" s="2" t="str">
        <f>HYPERLINK("https://my.zakupivli.pro/remote/dispatcher/state_purchase_view/49736323", "UA-2024-03-12-008117-a")</f>
        <v>UA-2024-03-12-008117-a</v>
      </c>
      <c r="C7" s="1" t="s">
        <v>95</v>
      </c>
      <c r="D7" s="1" t="s">
        <v>24</v>
      </c>
      <c r="E7" s="1" t="s">
        <v>44</v>
      </c>
      <c r="F7" s="1" t="s">
        <v>68</v>
      </c>
      <c r="G7" s="1" t="s">
        <v>16</v>
      </c>
      <c r="H7" s="5">
        <v>45363</v>
      </c>
      <c r="I7" s="6">
        <v>1500</v>
      </c>
      <c r="J7" s="1">
        <v>6</v>
      </c>
      <c r="K7" s="6">
        <v>250</v>
      </c>
      <c r="L7" s="1" t="s">
        <v>123</v>
      </c>
      <c r="M7" s="8">
        <v>1500</v>
      </c>
      <c r="N7" s="6">
        <v>250</v>
      </c>
      <c r="O7" s="1" t="s">
        <v>59</v>
      </c>
      <c r="P7" s="1" t="s">
        <v>29</v>
      </c>
      <c r="Q7" s="1" t="s">
        <v>2</v>
      </c>
      <c r="R7" s="1" t="s">
        <v>120</v>
      </c>
      <c r="S7" s="7">
        <v>45363.600159860209</v>
      </c>
      <c r="T7" s="1" t="s">
        <v>36</v>
      </c>
      <c r="U7" s="6">
        <v>1500</v>
      </c>
      <c r="V7" s="5">
        <v>45363</v>
      </c>
      <c r="W7" s="5">
        <v>45657</v>
      </c>
      <c r="X7" s="5">
        <v>45363</v>
      </c>
      <c r="Y7" s="5">
        <v>45363</v>
      </c>
      <c r="Z7" s="7">
        <v>45657</v>
      </c>
      <c r="AA7" s="1" t="s">
        <v>124</v>
      </c>
    </row>
    <row r="8" spans="1:27" x14ac:dyDescent="0.25">
      <c r="A8" s="4">
        <v>3</v>
      </c>
      <c r="B8" s="2" t="str">
        <f>HYPERLINK("https://my.zakupivli.pro/remote/dispatcher/state_purchase_view/49735352", "UA-2024-03-12-007658-a")</f>
        <v>UA-2024-03-12-007658-a</v>
      </c>
      <c r="C8" s="1" t="s">
        <v>65</v>
      </c>
      <c r="D8" s="1" t="s">
        <v>24</v>
      </c>
      <c r="E8" s="1" t="s">
        <v>47</v>
      </c>
      <c r="F8" s="1" t="s">
        <v>68</v>
      </c>
      <c r="G8" s="1" t="s">
        <v>16</v>
      </c>
      <c r="H8" s="5">
        <v>45363</v>
      </c>
      <c r="I8" s="6">
        <v>8330.4</v>
      </c>
      <c r="J8" s="1">
        <v>12</v>
      </c>
      <c r="K8" s="6">
        <v>694.2</v>
      </c>
      <c r="L8" s="1" t="s">
        <v>123</v>
      </c>
      <c r="M8" s="8">
        <v>8330.4</v>
      </c>
      <c r="N8" s="6">
        <v>694.19999999999993</v>
      </c>
      <c r="O8" s="1" t="s">
        <v>79</v>
      </c>
      <c r="P8" s="1" t="s">
        <v>37</v>
      </c>
      <c r="Q8" s="1" t="s">
        <v>14</v>
      </c>
      <c r="R8" s="1" t="s">
        <v>120</v>
      </c>
      <c r="S8" s="7">
        <v>45363.5853025666</v>
      </c>
      <c r="T8" s="1" t="s">
        <v>43</v>
      </c>
      <c r="U8" s="6">
        <v>8330.4</v>
      </c>
      <c r="V8" s="5">
        <v>45292</v>
      </c>
      <c r="W8" s="5">
        <v>45657</v>
      </c>
      <c r="X8" s="5">
        <v>45363</v>
      </c>
      <c r="Y8" s="5">
        <v>45363</v>
      </c>
      <c r="Z8" s="7">
        <v>45657</v>
      </c>
      <c r="AA8" s="1" t="s">
        <v>124</v>
      </c>
    </row>
    <row r="9" spans="1:27" x14ac:dyDescent="0.25">
      <c r="A9" s="4">
        <v>4</v>
      </c>
      <c r="B9" s="2" t="str">
        <f>HYPERLINK("https://my.zakupivli.pro/remote/dispatcher/state_purchase_view/49273702", "UA-2024-02-19-011803-a")</f>
        <v>UA-2024-02-19-011803-a</v>
      </c>
      <c r="C9" s="1" t="s">
        <v>67</v>
      </c>
      <c r="D9" s="1" t="s">
        <v>24</v>
      </c>
      <c r="E9" s="1" t="s">
        <v>47</v>
      </c>
      <c r="F9" s="1" t="s">
        <v>68</v>
      </c>
      <c r="G9" s="1" t="s">
        <v>16</v>
      </c>
      <c r="H9" s="5">
        <v>45341</v>
      </c>
      <c r="I9" s="6">
        <v>2545.1999999999998</v>
      </c>
      <c r="J9" s="1">
        <v>12</v>
      </c>
      <c r="K9" s="6">
        <v>212.1</v>
      </c>
      <c r="L9" s="1" t="s">
        <v>123</v>
      </c>
      <c r="M9" s="8">
        <v>2545.1999999999998</v>
      </c>
      <c r="N9" s="6">
        <v>212.1</v>
      </c>
      <c r="O9" s="1" t="s">
        <v>81</v>
      </c>
      <c r="P9" s="1" t="s">
        <v>38</v>
      </c>
      <c r="Q9" s="1" t="s">
        <v>12</v>
      </c>
      <c r="R9" s="1" t="s">
        <v>120</v>
      </c>
      <c r="S9" s="7">
        <v>45341.681639329596</v>
      </c>
      <c r="T9" s="1" t="s">
        <v>28</v>
      </c>
      <c r="U9" s="6">
        <v>2545.1999999999998</v>
      </c>
      <c r="V9" s="5">
        <v>45292</v>
      </c>
      <c r="W9" s="5">
        <v>45657</v>
      </c>
      <c r="X9" s="5">
        <v>45337</v>
      </c>
      <c r="Y9" s="5">
        <v>45337</v>
      </c>
      <c r="Z9" s="7">
        <v>45657</v>
      </c>
      <c r="AA9" s="1" t="s">
        <v>124</v>
      </c>
    </row>
    <row r="10" spans="1:27" x14ac:dyDescent="0.25">
      <c r="A10" s="4">
        <v>5</v>
      </c>
      <c r="B10" s="2" t="str">
        <f>HYPERLINK("https://my.zakupivli.pro/remote/dispatcher/state_purchase_view/49272151", "UA-2024-02-19-011090-a")</f>
        <v>UA-2024-02-19-011090-a</v>
      </c>
      <c r="C10" s="1" t="s">
        <v>93</v>
      </c>
      <c r="D10" s="1" t="s">
        <v>24</v>
      </c>
      <c r="E10" s="1" t="s">
        <v>42</v>
      </c>
      <c r="F10" s="1" t="s">
        <v>68</v>
      </c>
      <c r="G10" s="1" t="s">
        <v>16</v>
      </c>
      <c r="H10" s="5">
        <v>45341</v>
      </c>
      <c r="I10" s="6">
        <v>17800</v>
      </c>
      <c r="J10" s="1">
        <v>1</v>
      </c>
      <c r="K10" s="6">
        <v>17800</v>
      </c>
      <c r="L10" s="1" t="s">
        <v>123</v>
      </c>
      <c r="M10" s="8">
        <v>17800</v>
      </c>
      <c r="N10" s="6">
        <v>17800</v>
      </c>
      <c r="O10" s="1" t="s">
        <v>77</v>
      </c>
      <c r="P10" s="1" t="s">
        <v>27</v>
      </c>
      <c r="Q10" s="1" t="s">
        <v>6</v>
      </c>
      <c r="R10" s="1" t="s">
        <v>120</v>
      </c>
      <c r="S10" s="7">
        <v>45341.679659142625</v>
      </c>
      <c r="T10" s="1" t="s">
        <v>75</v>
      </c>
      <c r="U10" s="6">
        <v>17800</v>
      </c>
      <c r="V10" s="5">
        <v>45341</v>
      </c>
      <c r="W10" s="5">
        <v>45657</v>
      </c>
      <c r="X10" s="5">
        <v>45341</v>
      </c>
      <c r="Y10" s="5">
        <v>45341</v>
      </c>
      <c r="Z10" s="7">
        <v>45657</v>
      </c>
      <c r="AA10" s="1" t="s">
        <v>124</v>
      </c>
    </row>
    <row r="11" spans="1:27" x14ac:dyDescent="0.25">
      <c r="A11" s="4">
        <v>6</v>
      </c>
      <c r="B11" s="2" t="str">
        <f>HYPERLINK("https://my.zakupivli.pro/remote/dispatcher/state_purchase_view/49183557", "UA-2024-02-14-011146-a")</f>
        <v>UA-2024-02-14-011146-a</v>
      </c>
      <c r="C11" s="1" t="s">
        <v>89</v>
      </c>
      <c r="D11" s="1" t="s">
        <v>24</v>
      </c>
      <c r="E11" s="1" t="s">
        <v>53</v>
      </c>
      <c r="F11" s="1" t="s">
        <v>68</v>
      </c>
      <c r="G11" s="1" t="s">
        <v>16</v>
      </c>
      <c r="H11" s="5">
        <v>45336</v>
      </c>
      <c r="I11" s="6">
        <v>1281.24</v>
      </c>
      <c r="J11" s="1">
        <v>39</v>
      </c>
      <c r="K11" s="6">
        <v>32.85</v>
      </c>
      <c r="L11" s="1" t="s">
        <v>122</v>
      </c>
      <c r="M11" s="8">
        <v>1281.24</v>
      </c>
      <c r="N11" s="6">
        <v>32.85230769230769</v>
      </c>
      <c r="O11" s="1" t="s">
        <v>70</v>
      </c>
      <c r="P11" s="1" t="s">
        <v>17</v>
      </c>
      <c r="Q11" s="1" t="s">
        <v>3</v>
      </c>
      <c r="R11" s="1" t="s">
        <v>120</v>
      </c>
      <c r="S11" s="7">
        <v>45336.689075122711</v>
      </c>
      <c r="T11" s="1" t="s">
        <v>21</v>
      </c>
      <c r="U11" s="6">
        <v>1281.24</v>
      </c>
      <c r="V11" s="5">
        <v>45292</v>
      </c>
      <c r="W11" s="5">
        <v>45657</v>
      </c>
      <c r="X11" s="5">
        <v>45335</v>
      </c>
      <c r="Y11" s="5">
        <v>45335</v>
      </c>
      <c r="Z11" s="7">
        <v>45657</v>
      </c>
      <c r="AA11" s="1" t="s">
        <v>124</v>
      </c>
    </row>
    <row r="12" spans="1:27" x14ac:dyDescent="0.25">
      <c r="A12" s="4">
        <v>7</v>
      </c>
      <c r="B12" s="2" t="str">
        <f>HYPERLINK("https://my.zakupivli.pro/remote/dispatcher/state_purchase_view/49183309", "UA-2024-02-14-011065-a")</f>
        <v>UA-2024-02-14-011065-a</v>
      </c>
      <c r="C12" s="1" t="s">
        <v>90</v>
      </c>
      <c r="D12" s="1" t="s">
        <v>24</v>
      </c>
      <c r="E12" s="1" t="s">
        <v>46</v>
      </c>
      <c r="F12" s="1" t="s">
        <v>68</v>
      </c>
      <c r="G12" s="1" t="s">
        <v>16</v>
      </c>
      <c r="H12" s="5">
        <v>45336</v>
      </c>
      <c r="I12" s="6">
        <v>1537.96</v>
      </c>
      <c r="J12" s="1">
        <v>39</v>
      </c>
      <c r="K12" s="6">
        <v>39.43</v>
      </c>
      <c r="L12" s="1" t="s">
        <v>122</v>
      </c>
      <c r="M12" s="8">
        <v>1537.96</v>
      </c>
      <c r="N12" s="6">
        <v>39.434871794871796</v>
      </c>
      <c r="O12" s="1" t="s">
        <v>70</v>
      </c>
      <c r="P12" s="1" t="s">
        <v>17</v>
      </c>
      <c r="Q12" s="1" t="s">
        <v>3</v>
      </c>
      <c r="R12" s="1" t="s">
        <v>120</v>
      </c>
      <c r="S12" s="7">
        <v>45336.693892109703</v>
      </c>
      <c r="T12" s="1" t="s">
        <v>20</v>
      </c>
      <c r="U12" s="6">
        <v>1537.96</v>
      </c>
      <c r="V12" s="5">
        <v>45292</v>
      </c>
      <c r="W12" s="5">
        <v>45657</v>
      </c>
      <c r="X12" s="5">
        <v>45335</v>
      </c>
      <c r="Y12" s="5">
        <v>45335</v>
      </c>
      <c r="Z12" s="7">
        <v>45657</v>
      </c>
      <c r="AA12" s="1" t="s">
        <v>124</v>
      </c>
    </row>
    <row r="13" spans="1:27" x14ac:dyDescent="0.25">
      <c r="A13" s="4">
        <v>8</v>
      </c>
      <c r="B13" s="2" t="str">
        <f>HYPERLINK("https://my.zakupivli.pro/remote/dispatcher/state_purchase_view/49182480", "UA-2024-02-14-010905-a")</f>
        <v>UA-2024-02-14-010905-a</v>
      </c>
      <c r="C13" s="1" t="s">
        <v>91</v>
      </c>
      <c r="D13" s="1" t="s">
        <v>24</v>
      </c>
      <c r="E13" s="1" t="s">
        <v>46</v>
      </c>
      <c r="F13" s="1" t="s">
        <v>68</v>
      </c>
      <c r="G13" s="1" t="s">
        <v>16</v>
      </c>
      <c r="H13" s="5">
        <v>45336</v>
      </c>
      <c r="I13" s="6">
        <v>544.79999999999995</v>
      </c>
      <c r="J13" s="1">
        <v>20</v>
      </c>
      <c r="K13" s="6">
        <v>27.24</v>
      </c>
      <c r="L13" s="1" t="s">
        <v>122</v>
      </c>
      <c r="M13" s="8">
        <v>544.79999999999995</v>
      </c>
      <c r="N13" s="6">
        <v>27.24</v>
      </c>
      <c r="O13" s="1" t="s">
        <v>70</v>
      </c>
      <c r="P13" s="1" t="s">
        <v>17</v>
      </c>
      <c r="Q13" s="1" t="s">
        <v>3</v>
      </c>
      <c r="R13" s="1" t="s">
        <v>120</v>
      </c>
      <c r="S13" s="7">
        <v>45336.695532537604</v>
      </c>
      <c r="T13" s="1" t="s">
        <v>22</v>
      </c>
      <c r="U13" s="6">
        <v>544.79999999999995</v>
      </c>
      <c r="V13" s="5">
        <v>45292</v>
      </c>
      <c r="W13" s="5">
        <v>45657</v>
      </c>
      <c r="X13" s="5">
        <v>45335</v>
      </c>
      <c r="Y13" s="5">
        <v>45335</v>
      </c>
      <c r="Z13" s="7">
        <v>45657</v>
      </c>
      <c r="AA13" s="1" t="s">
        <v>124</v>
      </c>
    </row>
    <row r="14" spans="1:27" x14ac:dyDescent="0.25">
      <c r="A14" s="4">
        <v>9</v>
      </c>
      <c r="B14" s="2" t="str">
        <f>HYPERLINK("https://my.zakupivli.pro/remote/dispatcher/state_purchase_view/49009025", "UA-2024-02-07-009562-a")</f>
        <v>UA-2024-02-07-009562-a</v>
      </c>
      <c r="C14" s="1" t="s">
        <v>97</v>
      </c>
      <c r="D14" s="1" t="s">
        <v>24</v>
      </c>
      <c r="E14" s="1" t="s">
        <v>45</v>
      </c>
      <c r="F14" s="1" t="s">
        <v>68</v>
      </c>
      <c r="G14" s="1" t="s">
        <v>16</v>
      </c>
      <c r="H14" s="5">
        <v>45329</v>
      </c>
      <c r="I14" s="6">
        <v>1380</v>
      </c>
      <c r="J14" s="1">
        <v>2</v>
      </c>
      <c r="K14" s="6">
        <v>690</v>
      </c>
      <c r="L14" s="1" t="s">
        <v>125</v>
      </c>
      <c r="M14" s="8">
        <v>1380</v>
      </c>
      <c r="N14" s="6">
        <v>690</v>
      </c>
      <c r="O14" s="1" t="s">
        <v>112</v>
      </c>
      <c r="P14" s="1" t="s">
        <v>35</v>
      </c>
      <c r="Q14" s="1" t="s">
        <v>10</v>
      </c>
      <c r="R14" s="1" t="s">
        <v>120</v>
      </c>
      <c r="S14" s="7">
        <v>45329.611905984028</v>
      </c>
      <c r="T14" s="1" t="s">
        <v>23</v>
      </c>
      <c r="U14" s="6">
        <v>1380</v>
      </c>
      <c r="V14" s="5">
        <v>45329</v>
      </c>
      <c r="W14" s="5">
        <v>45657</v>
      </c>
      <c r="X14" s="5">
        <v>45329</v>
      </c>
      <c r="Y14" s="5">
        <v>45329</v>
      </c>
      <c r="Z14" s="7">
        <v>45657</v>
      </c>
      <c r="AA14" s="1" t="s">
        <v>124</v>
      </c>
    </row>
    <row r="15" spans="1:27" x14ac:dyDescent="0.25">
      <c r="A15" s="4">
        <v>10</v>
      </c>
      <c r="B15" s="2" t="str">
        <f>HYPERLINK("https://my.zakupivli.pro/remote/dispatcher/state_purchase_view/48970225", "UA-2024-02-06-008393-a")</f>
        <v>UA-2024-02-06-008393-a</v>
      </c>
      <c r="C15" s="1" t="s">
        <v>94</v>
      </c>
      <c r="D15" s="1" t="s">
        <v>24</v>
      </c>
      <c r="E15" s="1" t="s">
        <v>54</v>
      </c>
      <c r="F15" s="1" t="s">
        <v>68</v>
      </c>
      <c r="G15" s="1" t="s">
        <v>16</v>
      </c>
      <c r="H15" s="5">
        <v>45328</v>
      </c>
      <c r="I15" s="6">
        <v>1311.59</v>
      </c>
      <c r="J15" s="1">
        <v>7.68</v>
      </c>
      <c r="K15" s="6">
        <v>170.78</v>
      </c>
      <c r="L15" s="1" t="s">
        <v>122</v>
      </c>
      <c r="M15" s="8">
        <v>1311.59</v>
      </c>
      <c r="N15" s="6">
        <v>187.36999999999998</v>
      </c>
      <c r="O15" s="1" t="s">
        <v>111</v>
      </c>
      <c r="P15" s="1" t="s">
        <v>39</v>
      </c>
      <c r="Q15" s="1" t="s">
        <v>11</v>
      </c>
      <c r="R15" s="1" t="s">
        <v>120</v>
      </c>
      <c r="S15" s="7">
        <v>45328.586074822211</v>
      </c>
      <c r="T15" s="1" t="s">
        <v>76</v>
      </c>
      <c r="U15" s="6">
        <v>1311.59</v>
      </c>
      <c r="V15" s="5">
        <v>45292</v>
      </c>
      <c r="W15" s="5">
        <v>45473</v>
      </c>
      <c r="X15" s="5">
        <v>45327</v>
      </c>
      <c r="Y15" s="5">
        <v>45327</v>
      </c>
      <c r="Z15" s="7">
        <v>45473</v>
      </c>
      <c r="AA15" s="1" t="s">
        <v>124</v>
      </c>
    </row>
    <row r="16" spans="1:27" x14ac:dyDescent="0.25">
      <c r="A16" s="4">
        <v>11</v>
      </c>
      <c r="B16" s="2" t="str">
        <f>HYPERLINK("https://my.zakupivli.pro/remote/dispatcher/state_purchase_view/48547069", "UA-2024-01-22-005775-a")</f>
        <v>UA-2024-01-22-005775-a</v>
      </c>
      <c r="C16" s="1" t="s">
        <v>96</v>
      </c>
      <c r="D16" s="1" t="s">
        <v>24</v>
      </c>
      <c r="E16" s="1" t="s">
        <v>52</v>
      </c>
      <c r="F16" s="1" t="s">
        <v>68</v>
      </c>
      <c r="G16" s="1" t="s">
        <v>16</v>
      </c>
      <c r="H16" s="5">
        <v>45313</v>
      </c>
      <c r="I16" s="6">
        <v>87600</v>
      </c>
      <c r="J16" s="1">
        <v>12</v>
      </c>
      <c r="K16" s="6">
        <v>7300</v>
      </c>
      <c r="L16" s="1" t="s">
        <v>123</v>
      </c>
      <c r="M16" s="8">
        <v>87600</v>
      </c>
      <c r="N16" s="6">
        <v>7300</v>
      </c>
      <c r="O16" s="1" t="s">
        <v>113</v>
      </c>
      <c r="P16" s="1" t="s">
        <v>40</v>
      </c>
      <c r="Q16" s="1" t="s">
        <v>13</v>
      </c>
      <c r="R16" s="1" t="s">
        <v>120</v>
      </c>
      <c r="S16" s="7">
        <v>45313.500377728567</v>
      </c>
      <c r="T16" s="1" t="s">
        <v>82</v>
      </c>
      <c r="U16" s="6">
        <v>87600</v>
      </c>
      <c r="V16" s="5">
        <v>45292</v>
      </c>
      <c r="W16" s="5">
        <v>45657</v>
      </c>
      <c r="X16" s="5">
        <v>45313</v>
      </c>
      <c r="Y16" s="5">
        <v>45313</v>
      </c>
      <c r="Z16" s="7">
        <v>45657</v>
      </c>
      <c r="AA16" s="1" t="s">
        <v>124</v>
      </c>
    </row>
    <row r="17" spans="1:27" x14ac:dyDescent="0.25">
      <c r="A17" s="4">
        <v>12</v>
      </c>
      <c r="B17" s="2" t="str">
        <f>HYPERLINK("https://my.zakupivli.pro/remote/dispatcher/state_purchase_view/48545583", "UA-2024-01-22-005066-a")</f>
        <v>UA-2024-01-22-005066-a</v>
      </c>
      <c r="C17" s="1" t="s">
        <v>88</v>
      </c>
      <c r="D17" s="1" t="s">
        <v>24</v>
      </c>
      <c r="E17" s="1" t="s">
        <v>18</v>
      </c>
      <c r="F17" s="1" t="s">
        <v>68</v>
      </c>
      <c r="G17" s="1" t="s">
        <v>16</v>
      </c>
      <c r="H17" s="5">
        <v>45313</v>
      </c>
      <c r="I17" s="6">
        <v>133592</v>
      </c>
      <c r="J17" s="1">
        <v>55.117669999999997</v>
      </c>
      <c r="K17" s="6">
        <v>2423.7600000000002</v>
      </c>
      <c r="L17" s="1" t="s">
        <v>119</v>
      </c>
      <c r="M17" s="8">
        <v>133592</v>
      </c>
      <c r="N17" s="6">
        <v>2428.9454545454546</v>
      </c>
      <c r="O17" s="1" t="s">
        <v>71</v>
      </c>
      <c r="P17" s="1" t="s">
        <v>31</v>
      </c>
      <c r="Q17" s="1" t="s">
        <v>9</v>
      </c>
      <c r="R17" s="1" t="s">
        <v>120</v>
      </c>
      <c r="S17" s="7">
        <v>45313.495549164574</v>
      </c>
      <c r="T17" s="1" t="s">
        <v>15</v>
      </c>
      <c r="U17" s="6">
        <v>133592</v>
      </c>
      <c r="V17" s="5">
        <v>45292</v>
      </c>
      <c r="W17" s="5">
        <v>45657</v>
      </c>
      <c r="X17" s="5">
        <v>45310</v>
      </c>
      <c r="Y17" s="5">
        <v>45310</v>
      </c>
      <c r="Z17" s="7">
        <v>45657</v>
      </c>
      <c r="AA17" s="1" t="s">
        <v>124</v>
      </c>
    </row>
    <row r="18" spans="1:27" x14ac:dyDescent="0.25">
      <c r="A18" s="4">
        <v>13</v>
      </c>
      <c r="B18" s="2" t="str">
        <f>HYPERLINK("https://my.zakupivli.pro/remote/dispatcher/state_purchase_view/48328313", "UA-2024-01-13-000296-a")</f>
        <v>UA-2024-01-13-000296-a</v>
      </c>
      <c r="C18" s="1" t="s">
        <v>0</v>
      </c>
      <c r="D18" s="1" t="s">
        <v>24</v>
      </c>
      <c r="E18" s="1" t="s">
        <v>50</v>
      </c>
      <c r="F18" s="1" t="s">
        <v>68</v>
      </c>
      <c r="G18" s="1" t="s">
        <v>16</v>
      </c>
      <c r="H18" s="5">
        <v>45304</v>
      </c>
      <c r="I18" s="6">
        <v>99600</v>
      </c>
      <c r="J18" s="1">
        <v>12</v>
      </c>
      <c r="K18" s="6">
        <v>8300</v>
      </c>
      <c r="L18" s="1" t="s">
        <v>121</v>
      </c>
      <c r="M18" s="8">
        <v>99600</v>
      </c>
      <c r="N18" s="6">
        <v>8300</v>
      </c>
      <c r="O18" s="1" t="s">
        <v>110</v>
      </c>
      <c r="P18" s="1" t="s">
        <v>41</v>
      </c>
      <c r="Q18" s="1" t="s">
        <v>7</v>
      </c>
      <c r="R18" s="1" t="s">
        <v>120</v>
      </c>
      <c r="S18" s="7">
        <v>45306.894513408413</v>
      </c>
      <c r="T18" s="1" t="s">
        <v>87</v>
      </c>
      <c r="U18" s="6">
        <v>99600</v>
      </c>
      <c r="V18" s="5">
        <v>45292</v>
      </c>
      <c r="W18" s="5">
        <v>45657</v>
      </c>
      <c r="X18" s="5">
        <v>45303</v>
      </c>
      <c r="Y18" s="5">
        <v>45303</v>
      </c>
      <c r="Z18" s="7">
        <v>45657</v>
      </c>
      <c r="AA18" s="1" t="s">
        <v>124</v>
      </c>
    </row>
    <row r="19" spans="1:27" x14ac:dyDescent="0.25">
      <c r="A19" s="4">
        <v>14</v>
      </c>
      <c r="B19" s="2" t="str">
        <f>HYPERLINK("https://my.zakupivli.pro/remote/dispatcher/state_purchase_view/48328294", "UA-2024-01-13-000287-a")</f>
        <v>UA-2024-01-13-000287-a</v>
      </c>
      <c r="C19" s="1" t="s">
        <v>92</v>
      </c>
      <c r="D19" s="1" t="s">
        <v>24</v>
      </c>
      <c r="E19" s="1" t="s">
        <v>48</v>
      </c>
      <c r="F19" s="1" t="s">
        <v>68</v>
      </c>
      <c r="G19" s="1" t="s">
        <v>16</v>
      </c>
      <c r="H19" s="5">
        <v>45304</v>
      </c>
      <c r="I19" s="6">
        <v>6600</v>
      </c>
      <c r="J19" s="1">
        <v>12</v>
      </c>
      <c r="K19" s="6">
        <v>550</v>
      </c>
      <c r="L19" s="1" t="s">
        <v>123</v>
      </c>
      <c r="M19" s="8">
        <v>6600</v>
      </c>
      <c r="N19" s="6">
        <v>550</v>
      </c>
      <c r="O19" s="1" t="s">
        <v>115</v>
      </c>
      <c r="P19" s="1" t="s">
        <v>34</v>
      </c>
      <c r="Q19" s="1" t="s">
        <v>1</v>
      </c>
      <c r="R19" s="1" t="s">
        <v>120</v>
      </c>
      <c r="S19" s="7">
        <v>45304.612406622407</v>
      </c>
      <c r="T19" s="1" t="s">
        <v>26</v>
      </c>
      <c r="U19" s="6">
        <v>6600</v>
      </c>
      <c r="V19" s="5">
        <v>45292</v>
      </c>
      <c r="W19" s="5">
        <v>45657</v>
      </c>
      <c r="X19" s="5">
        <v>45303</v>
      </c>
      <c r="Y19" s="5">
        <v>45292</v>
      </c>
      <c r="Z19" s="7">
        <v>45657</v>
      </c>
      <c r="AA19" s="1" t="s">
        <v>124</v>
      </c>
    </row>
    <row r="20" spans="1:27" x14ac:dyDescent="0.25">
      <c r="A20" s="4">
        <v>15</v>
      </c>
      <c r="B20" s="2" t="str">
        <f>HYPERLINK("https://my.zakupivli.pro/remote/dispatcher/state_purchase_view/48328271", "UA-2024-01-13-000281-a")</f>
        <v>UA-2024-01-13-000281-a</v>
      </c>
      <c r="C20" s="1" t="s">
        <v>99</v>
      </c>
      <c r="D20" s="1" t="s">
        <v>24</v>
      </c>
      <c r="E20" s="1" t="s">
        <v>49</v>
      </c>
      <c r="F20" s="1" t="s">
        <v>68</v>
      </c>
      <c r="G20" s="1" t="s">
        <v>16</v>
      </c>
      <c r="H20" s="5">
        <v>45304</v>
      </c>
      <c r="I20" s="6">
        <v>2400</v>
      </c>
      <c r="J20" s="1">
        <v>12</v>
      </c>
      <c r="K20" s="6">
        <v>200</v>
      </c>
      <c r="L20" s="1" t="s">
        <v>123</v>
      </c>
      <c r="M20" s="8">
        <v>2400</v>
      </c>
      <c r="N20" s="6">
        <v>200</v>
      </c>
      <c r="O20" s="1" t="s">
        <v>83</v>
      </c>
      <c r="P20" s="1" t="s">
        <v>30</v>
      </c>
      <c r="Q20" s="1" t="s">
        <v>5</v>
      </c>
      <c r="R20" s="1" t="s">
        <v>120</v>
      </c>
      <c r="S20" s="7">
        <v>45304.600181212823</v>
      </c>
      <c r="T20" s="1" t="s">
        <v>19</v>
      </c>
      <c r="U20" s="6">
        <v>2400</v>
      </c>
      <c r="V20" s="5">
        <v>45292</v>
      </c>
      <c r="W20" s="5">
        <v>45657</v>
      </c>
      <c r="X20" s="5">
        <v>45303</v>
      </c>
      <c r="Y20" s="5">
        <v>45303</v>
      </c>
      <c r="Z20" s="7">
        <v>45657</v>
      </c>
      <c r="AA20" s="1" t="s">
        <v>124</v>
      </c>
    </row>
    <row r="21" spans="1:27" x14ac:dyDescent="0.25">
      <c r="A21" s="4">
        <v>16</v>
      </c>
      <c r="B21" s="2" t="str">
        <f>HYPERLINK("https://my.zakupivli.pro/remote/dispatcher/state_purchase_view/48328259", "UA-2024-01-13-000277-a")</f>
        <v>UA-2024-01-13-000277-a</v>
      </c>
      <c r="C21" s="1" t="s">
        <v>98</v>
      </c>
      <c r="D21" s="1" t="s">
        <v>24</v>
      </c>
      <c r="E21" s="1" t="s">
        <v>49</v>
      </c>
      <c r="F21" s="1" t="s">
        <v>68</v>
      </c>
      <c r="G21" s="1" t="s">
        <v>16</v>
      </c>
      <c r="H21" s="5">
        <v>45304</v>
      </c>
      <c r="I21" s="6">
        <v>14400</v>
      </c>
      <c r="J21" s="1">
        <v>12</v>
      </c>
      <c r="K21" s="6">
        <v>1200</v>
      </c>
      <c r="L21" s="1" t="s">
        <v>123</v>
      </c>
      <c r="M21" s="8">
        <v>14400</v>
      </c>
      <c r="N21" s="6">
        <v>1200</v>
      </c>
      <c r="O21" s="1" t="s">
        <v>114</v>
      </c>
      <c r="P21" s="1" t="s">
        <v>33</v>
      </c>
      <c r="Q21" s="1" t="s">
        <v>4</v>
      </c>
      <c r="R21" s="1" t="s">
        <v>120</v>
      </c>
      <c r="S21" s="7">
        <v>45304.595247067176</v>
      </c>
      <c r="T21" s="1" t="s">
        <v>51</v>
      </c>
      <c r="U21" s="6">
        <v>14400</v>
      </c>
      <c r="V21" s="5">
        <v>45292</v>
      </c>
      <c r="W21" s="5">
        <v>45657</v>
      </c>
      <c r="X21" s="5">
        <v>45303</v>
      </c>
      <c r="Y21" s="5">
        <v>45303</v>
      </c>
      <c r="Z21" s="7">
        <v>45657</v>
      </c>
      <c r="AA21" s="1" t="s">
        <v>124</v>
      </c>
    </row>
    <row r="22" spans="1:27" x14ac:dyDescent="0.25">
      <c r="A22" s="1" t="s">
        <v>69</v>
      </c>
    </row>
  </sheetData>
  <autoFilter ref="A5:AA21" xr:uid="{00000000-0009-0000-0000-000000000000}"/>
  <hyperlinks>
    <hyperlink ref="A2" r:id="rId1" display="mailto:report-feedback@zakupivli.pro" xr:uid="{00000000-0004-0000-0000-000000000000}"/>
    <hyperlink ref="B6" r:id="rId2" display="https://my.zakupivli.pro/remote/dispatcher/state_purchase_view/49737133" xr:uid="{00000000-0004-0000-0000-000001000000}"/>
    <hyperlink ref="B7" r:id="rId3" display="https://my.zakupivli.pro/remote/dispatcher/state_purchase_view/49736323" xr:uid="{00000000-0004-0000-0000-000002000000}"/>
    <hyperlink ref="B8" r:id="rId4" display="https://my.zakupivli.pro/remote/dispatcher/state_purchase_view/49735352" xr:uid="{00000000-0004-0000-0000-000003000000}"/>
    <hyperlink ref="B9" r:id="rId5" display="https://my.zakupivli.pro/remote/dispatcher/state_purchase_view/49273702" xr:uid="{00000000-0004-0000-0000-000004000000}"/>
    <hyperlink ref="B10" r:id="rId6" display="https://my.zakupivli.pro/remote/dispatcher/state_purchase_view/49272151" xr:uid="{00000000-0004-0000-0000-000005000000}"/>
    <hyperlink ref="B11" r:id="rId7" display="https://my.zakupivli.pro/remote/dispatcher/state_purchase_view/49183557" xr:uid="{00000000-0004-0000-0000-000006000000}"/>
    <hyperlink ref="B12" r:id="rId8" display="https://my.zakupivli.pro/remote/dispatcher/state_purchase_view/49183309" xr:uid="{00000000-0004-0000-0000-000007000000}"/>
    <hyperlink ref="B13" r:id="rId9" display="https://my.zakupivli.pro/remote/dispatcher/state_purchase_view/49182480" xr:uid="{00000000-0004-0000-0000-000008000000}"/>
    <hyperlink ref="B14" r:id="rId10" display="https://my.zakupivli.pro/remote/dispatcher/state_purchase_view/49009025" xr:uid="{00000000-0004-0000-0000-000009000000}"/>
    <hyperlink ref="B15" r:id="rId11" display="https://my.zakupivli.pro/remote/dispatcher/state_purchase_view/48970225" xr:uid="{00000000-0004-0000-0000-00000A000000}"/>
    <hyperlink ref="B16" r:id="rId12" display="https://my.zakupivli.pro/remote/dispatcher/state_purchase_view/48547069" xr:uid="{00000000-0004-0000-0000-00000B000000}"/>
    <hyperlink ref="B17" r:id="rId13" display="https://my.zakupivli.pro/remote/dispatcher/state_purchase_view/48545583" xr:uid="{00000000-0004-0000-0000-00000C000000}"/>
    <hyperlink ref="B18" r:id="rId14" display="https://my.zakupivli.pro/remote/dispatcher/state_purchase_view/48328313" xr:uid="{00000000-0004-0000-0000-00000D000000}"/>
    <hyperlink ref="B19" r:id="rId15" display="https://my.zakupivli.pro/remote/dispatcher/state_purchase_view/48328294" xr:uid="{00000000-0004-0000-0000-00000E000000}"/>
    <hyperlink ref="B20" r:id="rId16" display="https://my.zakupivli.pro/remote/dispatcher/state_purchase_view/48328271" xr:uid="{00000000-0004-0000-0000-00000F000000}"/>
    <hyperlink ref="B21" r:id="rId17" display="https://my.zakupivli.pro/remote/dispatcher/state_purchase_view/48328259" xr:uid="{00000000-0004-0000-0000-000010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ДДМШ №17</cp:lastModifiedBy>
  <dcterms:created xsi:type="dcterms:W3CDTF">2024-04-19T12:04:58Z</dcterms:created>
  <dcterms:modified xsi:type="dcterms:W3CDTF">2024-04-19T09:20:37Z</dcterms:modified>
  <cp:category/>
</cp:coreProperties>
</file>