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075" tabRatio="822" activeTab="0"/>
  </bookViews>
  <sheets>
    <sheet name="штатний розпис" sheetId="1" r:id="rId1"/>
    <sheet name="Лист1" sheetId="2" r:id="rId2"/>
  </sheets>
  <definedNames>
    <definedName name="_xlnm.Print_Area" localSheetId="0">'штатний розпис'!$A$1:$I$34</definedName>
  </definedNames>
  <calcPr fullCalcOnLoad="1"/>
</workbook>
</file>

<file path=xl/sharedStrings.xml><?xml version="1.0" encoding="utf-8"?>
<sst xmlns="http://schemas.openxmlformats.org/spreadsheetml/2006/main" count="55" uniqueCount="49">
  <si>
    <t>Посадовий оклад (грн.)</t>
  </si>
  <si>
    <t>№
з/п</t>
  </si>
  <si>
    <t>РАЗОМ</t>
  </si>
  <si>
    <t>Директор</t>
  </si>
  <si>
    <t>Заступник директора</t>
  </si>
  <si>
    <t>Інженер</t>
  </si>
  <si>
    <t>Головний інженер</t>
  </si>
  <si>
    <t>Спеціаліст-бухгалтер</t>
  </si>
  <si>
    <t xml:space="preserve">                  </t>
  </si>
  <si>
    <t>Начальник відділу підготовки інвестиційних  проектів</t>
  </si>
  <si>
    <t>Економіст</t>
  </si>
  <si>
    <t>Тарифний розряд</t>
  </si>
  <si>
    <t>Начальник відділу  моніторингу</t>
  </si>
  <si>
    <t>Відділ бухгалтерського обліку</t>
  </si>
  <si>
    <t>Відділ підготовки інвестиційних  проектів</t>
  </si>
  <si>
    <t>Головний інженер проекту</t>
  </si>
  <si>
    <t>Відділ  реалізації інвестиційних проектів</t>
  </si>
  <si>
    <t>Заступник начальника відділу реалізації інвестиційних проектів</t>
  </si>
  <si>
    <t>Начальник відділу реалізації інвестиційних  проектів</t>
  </si>
  <si>
    <t>Провідний фахівець</t>
  </si>
  <si>
    <t>Провідний консультант із енергозбереження та енергоефективності</t>
  </si>
  <si>
    <t>СПИСОК ПРАЦІВНИКІВ</t>
  </si>
  <si>
    <t xml:space="preserve">                 Комунальне підприємство "Дніпровська муніципальна енергосервісна компанія" Дніпровської міської ради</t>
  </si>
  <si>
    <t>П.І.Б.</t>
  </si>
  <si>
    <t>Головаха Тимур Анатолійович</t>
  </si>
  <si>
    <t>Брижата Маргарита Миколаївна</t>
  </si>
  <si>
    <t>вакансія</t>
  </si>
  <si>
    <t>Лещенко Ірина Миколаївна</t>
  </si>
  <si>
    <t>Черезова Ірина Валентинівна</t>
  </si>
  <si>
    <t>Афанасьєв Володимир Олександрович</t>
  </si>
  <si>
    <t>Фонд заробітної плати на місяць за посадовами окладами  (грн.)</t>
  </si>
  <si>
    <t>Брижата М.М.</t>
  </si>
  <si>
    <t>Назва  посад</t>
  </si>
  <si>
    <t>Кількість  посад</t>
  </si>
  <si>
    <t>Савченко Зоя Анатоліївна</t>
  </si>
  <si>
    <t>Провідний юрисконсульт</t>
  </si>
  <si>
    <t>Антоненко Вадим Григорович</t>
  </si>
  <si>
    <t>Провідний бухгалтер</t>
  </si>
  <si>
    <t>Заступник директора КП "ДМЕСКО"</t>
  </si>
  <si>
    <t>М.М. Брижата</t>
  </si>
  <si>
    <t>Сухорабська Оксана Володимирівна</t>
  </si>
  <si>
    <t>Муссаєва Руслана Миколаївна, Мирончук Євген Петрович</t>
  </si>
  <si>
    <t>Відділ моніторингу</t>
  </si>
  <si>
    <t>Матвєєв Андрій Миколайович</t>
  </si>
  <si>
    <t>Малієнко Оксана Іванівна</t>
  </si>
  <si>
    <t>В.о.  головного бухгалтера</t>
  </si>
  <si>
    <t xml:space="preserve"> Калішенко Олеся Геннадіївна,Черезова Катерина Олександрівна</t>
  </si>
  <si>
    <t>Волошин Олексій Євгенович, Сільванович Дмитро Валерійович</t>
  </si>
  <si>
    <t>на 29 серпня 2022 року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</si>
</sst>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8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vertical="center" wrapText="1"/>
    </xf>
    <xf numFmtId="1" fontId="3" fillId="0" borderId="0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6" xfId="0" applyFont="1" applyBorder="1" applyAlignment="1">
      <alignment vertical="center" wrapText="1"/>
    </xf>
    <xf numFmtId="0" fontId="6" fillId="0" borderId="0" xfId="0" applyFont="1" applyAlignment="1">
      <alignment/>
    </xf>
    <xf numFmtId="3" fontId="13" fillId="0" borderId="12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70" workbookViewId="0" topLeftCell="A1">
      <selection activeCell="C2" sqref="C2:I2"/>
    </sheetView>
  </sheetViews>
  <sheetFormatPr defaultColWidth="9.00390625" defaultRowHeight="12.75"/>
  <cols>
    <col min="1" max="1" width="7.25390625" style="1" customWidth="1"/>
    <col min="2" max="2" width="6.00390625" style="1" customWidth="1"/>
    <col min="3" max="3" width="38.125" style="1" customWidth="1"/>
    <col min="4" max="4" width="13.75390625" style="1" hidden="1" customWidth="1"/>
    <col min="5" max="5" width="19.625" style="1" customWidth="1"/>
    <col min="6" max="6" width="8.375" style="1" hidden="1" customWidth="1"/>
    <col min="7" max="8" width="18.25390625" style="1" hidden="1" customWidth="1"/>
    <col min="9" max="9" width="51.75390625" style="32" customWidth="1"/>
    <col min="10" max="10" width="0" style="1" hidden="1" customWidth="1"/>
    <col min="11" max="11" width="15.875" style="1" customWidth="1"/>
    <col min="12" max="12" width="12.625" style="1" customWidth="1"/>
    <col min="13" max="13" width="13.875" style="1" customWidth="1"/>
    <col min="14" max="14" width="12.75390625" style="1" customWidth="1"/>
    <col min="15" max="15" width="30.75390625" style="1" bestFit="1" customWidth="1"/>
    <col min="16" max="16384" width="9.125" style="1" customWidth="1"/>
  </cols>
  <sheetData>
    <row r="1" spans="3:9" ht="42.75" customHeight="1">
      <c r="C1" s="53" t="s">
        <v>21</v>
      </c>
      <c r="D1" s="53"/>
      <c r="E1" s="53"/>
      <c r="F1" s="53"/>
      <c r="G1" s="53"/>
      <c r="H1" s="53"/>
      <c r="I1" s="53"/>
    </row>
    <row r="2" spans="3:9" ht="18.75" customHeight="1">
      <c r="C2" s="52" t="s">
        <v>48</v>
      </c>
      <c r="D2" s="52"/>
      <c r="E2" s="52"/>
      <c r="F2" s="52"/>
      <c r="G2" s="52"/>
      <c r="H2" s="52"/>
      <c r="I2" s="52"/>
    </row>
    <row r="3" spans="3:9" ht="45" customHeight="1">
      <c r="C3" s="59" t="s">
        <v>22</v>
      </c>
      <c r="D3" s="59"/>
      <c r="E3" s="60"/>
      <c r="F3" s="60"/>
      <c r="G3" s="60"/>
      <c r="H3" s="60"/>
      <c r="I3" s="60"/>
    </row>
    <row r="4" spans="3:9" ht="51" customHeight="1">
      <c r="C4" s="6" t="s">
        <v>8</v>
      </c>
      <c r="D4" s="6"/>
      <c r="E4" s="5"/>
      <c r="F4" s="5"/>
      <c r="G4" s="5"/>
      <c r="H4" s="5"/>
      <c r="I4" s="44"/>
    </row>
    <row r="5" spans="2:9" ht="18.75" customHeight="1">
      <c r="B5" s="46" t="s">
        <v>1</v>
      </c>
      <c r="C5" s="47" t="s">
        <v>32</v>
      </c>
      <c r="D5" s="48" t="s">
        <v>11</v>
      </c>
      <c r="E5" s="47" t="s">
        <v>33</v>
      </c>
      <c r="F5" s="12"/>
      <c r="G5" s="54" t="s">
        <v>0</v>
      </c>
      <c r="H5" s="54" t="s">
        <v>30</v>
      </c>
      <c r="I5" s="47" t="s">
        <v>23</v>
      </c>
    </row>
    <row r="6" spans="2:14" ht="31.5" customHeight="1">
      <c r="B6" s="46"/>
      <c r="C6" s="48"/>
      <c r="D6" s="48"/>
      <c r="E6" s="48"/>
      <c r="F6" s="13"/>
      <c r="G6" s="55"/>
      <c r="H6" s="57"/>
      <c r="I6" s="47"/>
      <c r="K6" s="45"/>
      <c r="L6" s="45"/>
      <c r="M6" s="45"/>
      <c r="N6" s="45"/>
    </row>
    <row r="7" spans="2:10" ht="28.5" customHeight="1">
      <c r="B7" s="46"/>
      <c r="C7" s="48"/>
      <c r="D7" s="48"/>
      <c r="E7" s="48"/>
      <c r="F7" s="14"/>
      <c r="G7" s="56"/>
      <c r="H7" s="58"/>
      <c r="I7" s="47"/>
      <c r="J7" s="9"/>
    </row>
    <row r="8" spans="2:14" ht="27" customHeight="1">
      <c r="B8" s="37">
        <v>1</v>
      </c>
      <c r="C8" s="38" t="s">
        <v>3</v>
      </c>
      <c r="D8" s="38"/>
      <c r="E8" s="10">
        <v>1</v>
      </c>
      <c r="F8" s="11"/>
      <c r="G8" s="22">
        <v>15895</v>
      </c>
      <c r="H8" s="22">
        <f>G8*E8</f>
        <v>15895</v>
      </c>
      <c r="I8" s="39" t="s">
        <v>24</v>
      </c>
      <c r="J8" s="7" t="e">
        <f>#REF!*19.5/100</f>
        <v>#REF!</v>
      </c>
      <c r="N8" s="20"/>
    </row>
    <row r="9" spans="2:14" ht="24" customHeight="1">
      <c r="B9" s="37">
        <v>2</v>
      </c>
      <c r="C9" s="38" t="s">
        <v>4</v>
      </c>
      <c r="D9" s="38"/>
      <c r="E9" s="10">
        <v>1</v>
      </c>
      <c r="F9" s="10"/>
      <c r="G9" s="22">
        <f>ROUND(G8*95%,0)</f>
        <v>15100</v>
      </c>
      <c r="H9" s="22">
        <f aca="true" t="shared" si="0" ref="H9:H30">G9*E9</f>
        <v>15100</v>
      </c>
      <c r="I9" s="39" t="s">
        <v>25</v>
      </c>
      <c r="J9" s="7" t="e">
        <f>#REF!*19.5/100</f>
        <v>#REF!</v>
      </c>
      <c r="K9" s="20"/>
      <c r="L9" s="20"/>
      <c r="M9" s="20"/>
      <c r="N9" s="20"/>
    </row>
    <row r="10" spans="2:14" ht="24" customHeight="1">
      <c r="B10" s="37">
        <v>3</v>
      </c>
      <c r="C10" s="38" t="s">
        <v>4</v>
      </c>
      <c r="D10" s="38"/>
      <c r="E10" s="10">
        <v>1</v>
      </c>
      <c r="F10" s="10"/>
      <c r="G10" s="22">
        <f>ROUND(G8*85%,0)</f>
        <v>13511</v>
      </c>
      <c r="H10" s="22">
        <f t="shared" si="0"/>
        <v>13511</v>
      </c>
      <c r="I10" s="39" t="s">
        <v>40</v>
      </c>
      <c r="J10" s="7"/>
      <c r="K10" s="20"/>
      <c r="L10" s="20"/>
      <c r="N10" s="20"/>
    </row>
    <row r="11" spans="2:14" ht="24" customHeight="1" hidden="1">
      <c r="B11" s="37">
        <v>4</v>
      </c>
      <c r="C11" s="38" t="s">
        <v>6</v>
      </c>
      <c r="D11" s="10">
        <v>10</v>
      </c>
      <c r="E11" s="10">
        <v>1</v>
      </c>
      <c r="F11" s="10"/>
      <c r="G11" s="22">
        <v>3207</v>
      </c>
      <c r="H11" s="22">
        <f t="shared" si="0"/>
        <v>3207</v>
      </c>
      <c r="I11" s="22" t="s">
        <v>26</v>
      </c>
      <c r="J11" s="7"/>
      <c r="K11" s="20"/>
      <c r="N11" s="20"/>
    </row>
    <row r="12" spans="2:14" ht="27" customHeight="1">
      <c r="B12" s="37"/>
      <c r="C12" s="49" t="s">
        <v>13</v>
      </c>
      <c r="D12" s="50"/>
      <c r="E12" s="50"/>
      <c r="F12" s="50"/>
      <c r="G12" s="50"/>
      <c r="H12" s="50"/>
      <c r="I12" s="51"/>
      <c r="J12" s="7"/>
      <c r="K12" s="20"/>
      <c r="L12" s="20"/>
      <c r="N12" s="20"/>
    </row>
    <row r="13" spans="2:14" ht="25.5" customHeight="1">
      <c r="B13" s="37">
        <v>4</v>
      </c>
      <c r="C13" s="38" t="s">
        <v>45</v>
      </c>
      <c r="D13" s="38"/>
      <c r="E13" s="10">
        <v>1</v>
      </c>
      <c r="F13" s="10"/>
      <c r="G13" s="22">
        <f>ROUND(G8*85%,0)</f>
        <v>13511</v>
      </c>
      <c r="H13" s="22">
        <f t="shared" si="0"/>
        <v>13511</v>
      </c>
      <c r="I13" s="40" t="s">
        <v>28</v>
      </c>
      <c r="J13" s="7" t="e">
        <f>#REF!*19.5/100</f>
        <v>#REF!</v>
      </c>
      <c r="K13" s="20"/>
      <c r="L13" s="20"/>
      <c r="M13" s="20"/>
      <c r="N13" s="20"/>
    </row>
    <row r="14" spans="2:14" ht="24" customHeight="1">
      <c r="B14" s="37">
        <v>5</v>
      </c>
      <c r="C14" s="38" t="s">
        <v>10</v>
      </c>
      <c r="D14" s="10">
        <v>9</v>
      </c>
      <c r="E14" s="10">
        <v>1</v>
      </c>
      <c r="F14" s="10">
        <v>10</v>
      </c>
      <c r="G14" s="22">
        <v>3048</v>
      </c>
      <c r="H14" s="22">
        <f t="shared" si="0"/>
        <v>3048</v>
      </c>
      <c r="I14" s="39" t="s">
        <v>27</v>
      </c>
      <c r="J14" s="7" t="e">
        <f>#REF!*19.5/100</f>
        <v>#REF!</v>
      </c>
      <c r="L14" s="20"/>
      <c r="N14" s="20"/>
    </row>
    <row r="15" spans="2:14" ht="18.75" hidden="1">
      <c r="B15" s="37">
        <v>7</v>
      </c>
      <c r="C15" s="38" t="s">
        <v>7</v>
      </c>
      <c r="D15" s="10">
        <v>9</v>
      </c>
      <c r="E15" s="10">
        <v>1</v>
      </c>
      <c r="F15" s="10">
        <v>9</v>
      </c>
      <c r="G15" s="22">
        <v>3048</v>
      </c>
      <c r="H15" s="22">
        <f t="shared" si="0"/>
        <v>3048</v>
      </c>
      <c r="I15" s="1"/>
      <c r="J15" s="7" t="e">
        <f>#REF!*19.5/100</f>
        <v>#REF!</v>
      </c>
      <c r="K15" s="20"/>
      <c r="L15" s="20"/>
      <c r="M15" s="20"/>
      <c r="N15" s="20"/>
    </row>
    <row r="16" spans="2:14" ht="15" customHeight="1" hidden="1">
      <c r="B16" s="37"/>
      <c r="C16" s="49" t="s">
        <v>14</v>
      </c>
      <c r="D16" s="50"/>
      <c r="E16" s="50"/>
      <c r="F16" s="50"/>
      <c r="G16" s="50"/>
      <c r="H16" s="50"/>
      <c r="I16" s="50"/>
      <c r="J16" s="7"/>
      <c r="K16" s="20"/>
      <c r="L16" s="20"/>
      <c r="M16" s="20"/>
      <c r="N16" s="20"/>
    </row>
    <row r="17" spans="2:14" ht="31.5" customHeight="1" hidden="1">
      <c r="B17" s="37">
        <v>8</v>
      </c>
      <c r="C17" s="38" t="s">
        <v>9</v>
      </c>
      <c r="D17" s="10">
        <v>10</v>
      </c>
      <c r="E17" s="10">
        <v>1</v>
      </c>
      <c r="F17" s="10">
        <v>10</v>
      </c>
      <c r="G17" s="22">
        <v>3207</v>
      </c>
      <c r="H17" s="22">
        <f t="shared" si="0"/>
        <v>3207</v>
      </c>
      <c r="I17" s="22" t="s">
        <v>26</v>
      </c>
      <c r="J17" s="7" t="e">
        <f>#REF!*19.5/100</f>
        <v>#REF!</v>
      </c>
      <c r="L17" s="20"/>
      <c r="N17" s="20"/>
    </row>
    <row r="18" spans="2:14" ht="34.5" customHeight="1" hidden="1">
      <c r="B18" s="37">
        <v>9</v>
      </c>
      <c r="C18" s="38" t="s">
        <v>5</v>
      </c>
      <c r="D18" s="10">
        <v>9</v>
      </c>
      <c r="E18" s="10">
        <v>2</v>
      </c>
      <c r="F18" s="10">
        <v>7</v>
      </c>
      <c r="G18" s="22">
        <v>3048</v>
      </c>
      <c r="H18" s="22">
        <f t="shared" si="0"/>
        <v>6096</v>
      </c>
      <c r="I18" s="22" t="s">
        <v>26</v>
      </c>
      <c r="J18" s="7"/>
      <c r="K18" s="20"/>
      <c r="L18" s="20"/>
      <c r="M18" s="20"/>
      <c r="N18" s="20"/>
    </row>
    <row r="19" spans="2:14" ht="42" customHeight="1" hidden="1">
      <c r="B19" s="37">
        <v>10</v>
      </c>
      <c r="C19" s="38" t="s">
        <v>19</v>
      </c>
      <c r="D19" s="10">
        <v>9</v>
      </c>
      <c r="E19" s="10">
        <v>3</v>
      </c>
      <c r="F19" s="10">
        <v>6</v>
      </c>
      <c r="G19" s="22">
        <v>3048</v>
      </c>
      <c r="H19" s="22">
        <f t="shared" si="0"/>
        <v>9144</v>
      </c>
      <c r="I19" s="22" t="s">
        <v>26</v>
      </c>
      <c r="J19" s="7"/>
      <c r="K19" s="20"/>
      <c r="L19" s="20"/>
      <c r="M19" s="20"/>
      <c r="N19" s="20"/>
    </row>
    <row r="20" spans="2:14" ht="25.5" customHeight="1">
      <c r="B20" s="37"/>
      <c r="C20" s="49" t="s">
        <v>42</v>
      </c>
      <c r="D20" s="50"/>
      <c r="E20" s="50"/>
      <c r="F20" s="50"/>
      <c r="G20" s="50"/>
      <c r="H20" s="50"/>
      <c r="I20" s="50"/>
      <c r="J20" s="7"/>
      <c r="K20" s="20"/>
      <c r="L20" s="20"/>
      <c r="M20" s="20"/>
      <c r="N20" s="20"/>
    </row>
    <row r="21" spans="2:14" ht="30.75" customHeight="1">
      <c r="B21" s="37">
        <v>6</v>
      </c>
      <c r="C21" s="38" t="s">
        <v>12</v>
      </c>
      <c r="D21" s="10">
        <v>10</v>
      </c>
      <c r="E21" s="10">
        <v>1</v>
      </c>
      <c r="F21" s="10">
        <v>10</v>
      </c>
      <c r="G21" s="22">
        <v>3207</v>
      </c>
      <c r="H21" s="22">
        <f t="shared" si="0"/>
        <v>3207</v>
      </c>
      <c r="I21" s="39" t="s">
        <v>43</v>
      </c>
      <c r="J21" s="9"/>
      <c r="K21" s="29"/>
      <c r="L21" s="28"/>
      <c r="M21" s="20"/>
      <c r="N21" s="20"/>
    </row>
    <row r="22" spans="2:14" ht="33.75" customHeight="1">
      <c r="B22" s="37">
        <v>7</v>
      </c>
      <c r="C22" s="38" t="s">
        <v>19</v>
      </c>
      <c r="D22" s="10">
        <v>9</v>
      </c>
      <c r="E22" s="10">
        <v>1</v>
      </c>
      <c r="F22" s="10"/>
      <c r="G22" s="22">
        <v>3048</v>
      </c>
      <c r="H22" s="22">
        <f t="shared" si="0"/>
        <v>3048</v>
      </c>
      <c r="I22" s="39" t="s">
        <v>44</v>
      </c>
      <c r="J22" s="9"/>
      <c r="K22" s="30"/>
      <c r="L22" s="28"/>
      <c r="N22" s="20"/>
    </row>
    <row r="23" spans="2:14" ht="33" customHeight="1">
      <c r="B23" s="41"/>
      <c r="C23" s="49" t="s">
        <v>16</v>
      </c>
      <c r="D23" s="50"/>
      <c r="E23" s="50"/>
      <c r="F23" s="50"/>
      <c r="G23" s="50"/>
      <c r="H23" s="50"/>
      <c r="I23" s="50"/>
      <c r="J23" s="27"/>
      <c r="K23" s="31"/>
      <c r="L23" s="28"/>
      <c r="N23" s="20"/>
    </row>
    <row r="24" spans="2:14" ht="0" customHeight="1" hidden="1">
      <c r="B24" s="41">
        <v>8</v>
      </c>
      <c r="C24" s="38" t="s">
        <v>15</v>
      </c>
      <c r="D24" s="10">
        <v>10</v>
      </c>
      <c r="E24" s="10">
        <v>1</v>
      </c>
      <c r="G24" s="22">
        <v>3207</v>
      </c>
      <c r="H24" s="22">
        <f t="shared" si="0"/>
        <v>3207</v>
      </c>
      <c r="I24" s="40"/>
      <c r="J24" s="9"/>
      <c r="K24" s="30"/>
      <c r="L24" s="28"/>
      <c r="N24" s="20"/>
    </row>
    <row r="25" spans="2:14" ht="36" customHeight="1">
      <c r="B25" s="41">
        <v>8</v>
      </c>
      <c r="C25" s="38" t="s">
        <v>18</v>
      </c>
      <c r="D25" s="10">
        <v>10</v>
      </c>
      <c r="E25" s="10">
        <v>1</v>
      </c>
      <c r="G25" s="22">
        <v>3207</v>
      </c>
      <c r="H25" s="22">
        <f t="shared" si="0"/>
        <v>3207</v>
      </c>
      <c r="I25" s="40" t="s">
        <v>29</v>
      </c>
      <c r="J25" s="9"/>
      <c r="K25" s="4"/>
      <c r="L25" s="28"/>
      <c r="N25" s="20"/>
    </row>
    <row r="26" spans="2:14" ht="37.5" customHeight="1">
      <c r="B26" s="41">
        <v>9</v>
      </c>
      <c r="C26" s="42" t="s">
        <v>17</v>
      </c>
      <c r="D26" s="10"/>
      <c r="E26" s="10">
        <v>1</v>
      </c>
      <c r="G26" s="22"/>
      <c r="H26" s="22"/>
      <c r="I26" s="39" t="s">
        <v>36</v>
      </c>
      <c r="J26" s="7"/>
      <c r="L26" s="20"/>
      <c r="N26" s="20"/>
    </row>
    <row r="27" spans="2:14" ht="27" customHeight="1">
      <c r="B27" s="37">
        <v>10</v>
      </c>
      <c r="C27" s="38" t="s">
        <v>37</v>
      </c>
      <c r="D27" s="10"/>
      <c r="E27" s="10">
        <v>1</v>
      </c>
      <c r="F27" s="10"/>
      <c r="G27" s="22"/>
      <c r="H27" s="22"/>
      <c r="I27" s="39" t="s">
        <v>34</v>
      </c>
      <c r="J27" s="9"/>
      <c r="K27" s="30"/>
      <c r="L27" s="28"/>
      <c r="N27" s="20"/>
    </row>
    <row r="28" spans="2:14" ht="36" customHeight="1">
      <c r="B28" s="41">
        <v>11</v>
      </c>
      <c r="C28" s="38" t="s">
        <v>19</v>
      </c>
      <c r="D28" s="10">
        <v>9</v>
      </c>
      <c r="E28" s="10">
        <v>2</v>
      </c>
      <c r="G28" s="22">
        <v>3048</v>
      </c>
      <c r="H28" s="22">
        <f t="shared" si="0"/>
        <v>6096</v>
      </c>
      <c r="I28" s="39" t="s">
        <v>46</v>
      </c>
      <c r="J28" s="7"/>
      <c r="L28" s="20"/>
      <c r="N28" s="20"/>
    </row>
    <row r="29" spans="2:14" ht="52.5" customHeight="1">
      <c r="B29" s="41">
        <v>12</v>
      </c>
      <c r="C29" s="38" t="s">
        <v>20</v>
      </c>
      <c r="D29" s="10">
        <v>10</v>
      </c>
      <c r="E29" s="10">
        <v>2</v>
      </c>
      <c r="G29" s="22">
        <v>3207</v>
      </c>
      <c r="H29" s="22">
        <f t="shared" si="0"/>
        <v>6414</v>
      </c>
      <c r="I29" s="39" t="s">
        <v>47</v>
      </c>
      <c r="J29" s="7"/>
      <c r="L29" s="20"/>
      <c r="N29" s="20"/>
    </row>
    <row r="30" spans="2:14" ht="33" customHeight="1">
      <c r="B30" s="41">
        <v>13</v>
      </c>
      <c r="C30" s="38" t="s">
        <v>35</v>
      </c>
      <c r="D30" s="10">
        <v>9</v>
      </c>
      <c r="E30" s="10">
        <v>2</v>
      </c>
      <c r="G30" s="22">
        <v>3048</v>
      </c>
      <c r="H30" s="22">
        <f t="shared" si="0"/>
        <v>6096</v>
      </c>
      <c r="I30" s="40" t="s">
        <v>41</v>
      </c>
      <c r="J30" s="7"/>
      <c r="L30" s="20"/>
      <c r="N30" s="20"/>
    </row>
    <row r="31" spans="2:14" s="3" customFormat="1" ht="35.25" customHeight="1">
      <c r="B31" s="23"/>
      <c r="C31" s="23" t="s">
        <v>2</v>
      </c>
      <c r="D31" s="24"/>
      <c r="E31" s="25">
        <v>16</v>
      </c>
      <c r="F31" s="26"/>
      <c r="G31" s="26"/>
      <c r="H31" s="25">
        <f>SUM(H8:H11)+SUM(H13:H15)+SUM(H17:H19)+SUM(H21:H27)+SUM(H24:H30)</f>
        <v>123456</v>
      </c>
      <c r="I31" s="33"/>
      <c r="J31" s="8"/>
      <c r="K31" s="20"/>
      <c r="L31" s="20"/>
      <c r="M31" s="20"/>
      <c r="N31" s="20"/>
    </row>
    <row r="32" spans="2:14" s="3" customFormat="1" ht="18.75">
      <c r="B32" s="15"/>
      <c r="C32" s="15"/>
      <c r="D32" s="15"/>
      <c r="E32" s="16"/>
      <c r="F32" s="16"/>
      <c r="G32" s="16"/>
      <c r="H32" s="16"/>
      <c r="I32" s="34"/>
      <c r="J32" s="17"/>
      <c r="L32" s="21"/>
      <c r="N32" s="21"/>
    </row>
    <row r="33" spans="3:9" ht="69" customHeight="1">
      <c r="C33" s="35" t="s">
        <v>38</v>
      </c>
      <c r="D33" s="36"/>
      <c r="E33" s="32"/>
      <c r="F33" s="32"/>
      <c r="G33" s="32"/>
      <c r="H33" s="32" t="s">
        <v>31</v>
      </c>
      <c r="I33" s="43" t="s">
        <v>39</v>
      </c>
    </row>
    <row r="34" spans="1:4" ht="53.25" customHeight="1">
      <c r="A34" s="18"/>
      <c r="C34" s="2"/>
      <c r="D34" s="2"/>
    </row>
    <row r="35" ht="18.75">
      <c r="E35" s="19"/>
    </row>
    <row r="36" ht="18.75">
      <c r="E36" s="19"/>
    </row>
    <row r="37" ht="18.75">
      <c r="E37" s="19"/>
    </row>
    <row r="38" ht="18.75">
      <c r="E38" s="19"/>
    </row>
  </sheetData>
  <sheetProtection/>
  <mergeCells count="16">
    <mergeCell ref="C2:I2"/>
    <mergeCell ref="C1:I1"/>
    <mergeCell ref="C23:I23"/>
    <mergeCell ref="K6:L6"/>
    <mergeCell ref="G5:G7"/>
    <mergeCell ref="H5:H7"/>
    <mergeCell ref="C3:I3"/>
    <mergeCell ref="D5:D7"/>
    <mergeCell ref="E5:E7"/>
    <mergeCell ref="M6:N6"/>
    <mergeCell ref="B5:B7"/>
    <mergeCell ref="C5:C7"/>
    <mergeCell ref="C20:I20"/>
    <mergeCell ref="I5:I7"/>
    <mergeCell ref="C12:I12"/>
    <mergeCell ref="C16:I16"/>
  </mergeCells>
  <printOptions/>
  <pageMargins left="0.03937007874015748" right="0.2362204724409449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Margarita</cp:lastModifiedBy>
  <cp:lastPrinted>2022-08-29T09:12:06Z</cp:lastPrinted>
  <dcterms:created xsi:type="dcterms:W3CDTF">1999-07-07T07:42:48Z</dcterms:created>
  <dcterms:modified xsi:type="dcterms:W3CDTF">2022-08-29T11:18:23Z</dcterms:modified>
  <cp:category/>
  <cp:version/>
  <cp:contentType/>
  <cp:contentStatus/>
</cp:coreProperties>
</file>