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650" firstSheet="2" activeTab="2"/>
  </bookViews>
  <sheets>
    <sheet name="на 01.12.2022" sheetId="2" r:id="rId1"/>
    <sheet name="з 01.12.2022 для колодоговору" sheetId="4" r:id="rId2"/>
    <sheet name="штатний розпис" sheetId="3" r:id="rId3"/>
  </sheets>
  <definedNames>
    <definedName name="_xlnm._FilterDatabase" localSheetId="1">'з 01.12.2022 для колодоговору'!$A$1:$E$1</definedName>
    <definedName name="_xlnm._FilterDatabase" localSheetId="0">'на 01.12.2022'!$A$2:$J$92</definedName>
    <definedName name="_xlnm._FilterDatabase" localSheetId="2">'штатний розпис'!$A$1:$D$80</definedName>
    <definedName name="_xlnm.Print_Area" localSheetId="1">'з 01.12.2022 для колодоговору'!$A$1:$E$32</definedName>
    <definedName name="_xlnm.Print_Area" localSheetId="0">'на 01.12.2022'!$A$9:$J$62</definedName>
    <definedName name="_xlnm.Print_Area" localSheetId="2">'штатний розпис'!$A$1:$D$50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49" i="3" l="1"/>
  <c r="C40" i="3"/>
  <c r="C36" i="3"/>
  <c r="C30" i="3"/>
  <c r="C25" i="3"/>
  <c r="C20" i="3"/>
  <c r="C15" i="3"/>
  <c r="C10" i="3"/>
  <c r="C50" i="3" l="1"/>
  <c r="J62" i="2"/>
  <c r="D34" i="2" l="1"/>
  <c r="C34" i="2"/>
  <c r="C59" i="2" s="1"/>
  <c r="C45" i="2"/>
  <c r="J59" i="2"/>
  <c r="J61" i="2" s="1"/>
  <c r="C58" i="2"/>
  <c r="C49" i="2"/>
  <c r="C39" i="2"/>
  <c r="C28" i="2"/>
  <c r="C23" i="2"/>
  <c r="J11" i="2"/>
  <c r="H15" i="2"/>
  <c r="H12" i="2"/>
  <c r="I12" i="2"/>
  <c r="H13" i="2"/>
  <c r="I13" i="2"/>
  <c r="I15" i="2"/>
  <c r="H16" i="2"/>
  <c r="I16" i="2"/>
  <c r="H17" i="2"/>
  <c r="I17" i="2"/>
  <c r="H20" i="2"/>
  <c r="I20" i="2"/>
  <c r="H21" i="2"/>
  <c r="I21" i="2"/>
  <c r="H22" i="2"/>
  <c r="I22" i="2"/>
  <c r="H25" i="2"/>
  <c r="I25" i="2"/>
  <c r="H26" i="2"/>
  <c r="I26" i="2"/>
  <c r="H27" i="2"/>
  <c r="I27" i="2"/>
  <c r="H30" i="2"/>
  <c r="I30" i="2"/>
  <c r="H31" i="2"/>
  <c r="I31" i="2"/>
  <c r="H32" i="2"/>
  <c r="I32" i="2"/>
  <c r="H36" i="2"/>
  <c r="I36" i="2"/>
  <c r="H37" i="2"/>
  <c r="I37" i="2"/>
  <c r="H38" i="2"/>
  <c r="I38" i="2"/>
  <c r="H41" i="2"/>
  <c r="I41" i="2"/>
  <c r="H42" i="2"/>
  <c r="I42" i="2"/>
  <c r="H43" i="2"/>
  <c r="I43" i="2"/>
  <c r="H44" i="2"/>
  <c r="I44" i="2"/>
  <c r="H47" i="2"/>
  <c r="I47" i="2"/>
  <c r="H48" i="2"/>
  <c r="I48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I11" i="2" l="1"/>
  <c r="H11" i="2"/>
  <c r="D18" i="2"/>
  <c r="D58" i="2"/>
  <c r="J57" i="2"/>
  <c r="J56" i="2"/>
  <c r="J55" i="2"/>
  <c r="J54" i="2"/>
  <c r="J53" i="2"/>
  <c r="J52" i="2"/>
  <c r="J51" i="2"/>
  <c r="D49" i="2"/>
  <c r="J48" i="2"/>
  <c r="J47" i="2"/>
  <c r="D45" i="2"/>
  <c r="J42" i="2"/>
  <c r="J43" i="2"/>
  <c r="J41" i="2"/>
  <c r="D39" i="2"/>
  <c r="J38" i="2"/>
  <c r="J37" i="2"/>
  <c r="J36" i="2"/>
  <c r="J32" i="2"/>
  <c r="J44" i="2"/>
  <c r="J31" i="2"/>
  <c r="J30" i="2"/>
  <c r="D28" i="2"/>
  <c r="J27" i="2"/>
  <c r="J26" i="2"/>
  <c r="J25" i="2"/>
  <c r="D23" i="2"/>
  <c r="J22" i="2"/>
  <c r="J21" i="2"/>
  <c r="J20" i="2"/>
  <c r="J17" i="2"/>
  <c r="J16" i="2"/>
  <c r="J15" i="2"/>
  <c r="J13" i="2"/>
  <c r="J12" i="2"/>
  <c r="D59" i="2" l="1"/>
</calcChain>
</file>

<file path=xl/sharedStrings.xml><?xml version="1.0" encoding="utf-8"?>
<sst xmlns="http://schemas.openxmlformats.org/spreadsheetml/2006/main" count="227" uniqueCount="88">
  <si>
    <t>ПОГОДЖЕНО</t>
  </si>
  <si>
    <t>ЗАТВЕРДЖЕНО</t>
  </si>
  <si>
    <t>Дніпровської міської ради</t>
  </si>
  <si>
    <t>____________ Андрій ПИЛЬЧЕНКО</t>
  </si>
  <si>
    <t>__________ Ольга ГУГНІНА</t>
  </si>
  <si>
    <t>Штатний розпис                                                                                                                                                                                       Комунального підприємства "Дніпровські активи"
Дніпровської міської ради</t>
  </si>
  <si>
    <t>№ п/п</t>
  </si>
  <si>
    <t>ПОСАДА</t>
  </si>
  <si>
    <t>К-сть  штатних одиниць</t>
  </si>
  <si>
    <t>Код за КП</t>
  </si>
  <si>
    <t>Посадовий оклад, грн.</t>
  </si>
  <si>
    <t>Адміністрація</t>
  </si>
  <si>
    <t>Директор підприємства</t>
  </si>
  <si>
    <t>1210.1</t>
  </si>
  <si>
    <t>Перший заступник директора підприємства</t>
  </si>
  <si>
    <t>Заступник директора підприємства з фінансових питань</t>
  </si>
  <si>
    <t xml:space="preserve">Заступник директора підприємства з господарських питань </t>
  </si>
  <si>
    <t xml:space="preserve">Помічник керівника підприємства                                                                                                        </t>
  </si>
  <si>
    <t>3436.1</t>
  </si>
  <si>
    <t>Інженер з охорони праці</t>
  </si>
  <si>
    <t>2149.2</t>
  </si>
  <si>
    <t>Коректор</t>
  </si>
  <si>
    <t>Всього по відділу</t>
  </si>
  <si>
    <t>Бухгалтерія</t>
  </si>
  <si>
    <t>Головний бухгалтер</t>
  </si>
  <si>
    <t>Заступник головного бухгалтера</t>
  </si>
  <si>
    <t>Бухгалтер (з дипломом спеціаліста)</t>
  </si>
  <si>
    <t>2411.2</t>
  </si>
  <si>
    <t>Відділ контролю благоустрою у сфері споживчого ринку</t>
  </si>
  <si>
    <t>Начальник відділу</t>
  </si>
  <si>
    <t xml:space="preserve">Заступник начальника відділу </t>
  </si>
  <si>
    <t>Головний спеціаліст</t>
  </si>
  <si>
    <t>2419.3</t>
  </si>
  <si>
    <t>Договірний відділ благоустрою у сфері споживчого ринку</t>
  </si>
  <si>
    <t>Кресляр</t>
  </si>
  <si>
    <t xml:space="preserve">Головний спеціаліст </t>
  </si>
  <si>
    <t>Юридичний відділ</t>
  </si>
  <si>
    <t xml:space="preserve">Юрист </t>
  </si>
  <si>
    <t>2421.2</t>
  </si>
  <si>
    <t>Аналітичний відділ</t>
  </si>
  <si>
    <t>Аналітик  консолідованої інформації</t>
  </si>
  <si>
    <t>2433.2</t>
  </si>
  <si>
    <t>Інженер із застосування комп'ютерів</t>
  </si>
  <si>
    <t>2139.2</t>
  </si>
  <si>
    <t>Відділ кадрів</t>
  </si>
  <si>
    <t>Інспектор з кадрів</t>
  </si>
  <si>
    <t xml:space="preserve">Відділ технічного забезпечення </t>
  </si>
  <si>
    <t xml:space="preserve">Начальник відділу </t>
  </si>
  <si>
    <t>Завідувач господарства</t>
  </si>
  <si>
    <t>Водій автотранспортних засобів</t>
  </si>
  <si>
    <t>Фахівець</t>
  </si>
  <si>
    <t>Слюсар-ремонтник</t>
  </si>
  <si>
    <t>Прибиральник службових приміщень</t>
  </si>
  <si>
    <t>Кур'єр</t>
  </si>
  <si>
    <t xml:space="preserve"> -</t>
  </si>
  <si>
    <t>Фонд заробітної плати, виходячи з посадового окладу на місяць, грн.</t>
  </si>
  <si>
    <t>"_____" ______________ 2022 року</t>
  </si>
  <si>
    <t>Директор Комунального підприємства</t>
  </si>
  <si>
    <t>"Дніпровські активи"</t>
  </si>
  <si>
    <t xml:space="preserve">Директор департаменту </t>
  </si>
  <si>
    <t>торгівлі та реклами</t>
  </si>
  <si>
    <t xml:space="preserve"> Дніпровської міської ради</t>
  </si>
  <si>
    <t xml:space="preserve"> з 01 грудня 2022 року</t>
  </si>
  <si>
    <t>Посадовий оклад СТАРИЙ</t>
  </si>
  <si>
    <t>Посадовий оклад НОВИЙ</t>
  </si>
  <si>
    <t>Зміни, грн.</t>
  </si>
  <si>
    <t>Зміни, %</t>
  </si>
  <si>
    <t>К-сть  штатних одиниць СТАРЕ</t>
  </si>
  <si>
    <t>К-сть  штатних одиниць НОВЕ</t>
  </si>
  <si>
    <t>ВСЬОГО НОВЕ</t>
  </si>
  <si>
    <t>ВСЬОГО СТАРЕ</t>
  </si>
  <si>
    <t xml:space="preserve"> +/-</t>
  </si>
  <si>
    <t>Всього по адміністрації</t>
  </si>
  <si>
    <t>ВСЬОГО ПО ПІДПРИЄМСТВУ</t>
  </si>
  <si>
    <t>Посадовий оклад, %</t>
  </si>
  <si>
    <t>85-95</t>
  </si>
  <si>
    <t>80-90</t>
  </si>
  <si>
    <t>65-75</t>
  </si>
  <si>
    <t>50-60</t>
  </si>
  <si>
    <t>45-55</t>
  </si>
  <si>
    <t>70-80</t>
  </si>
  <si>
    <t>60-70</t>
  </si>
  <si>
    <t>75-85</t>
  </si>
  <si>
    <t>30-40</t>
  </si>
  <si>
    <t>40-50</t>
  </si>
  <si>
    <t>35-45</t>
  </si>
  <si>
    <t>25-35</t>
  </si>
  <si>
    <t>20-30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</si>
</sst>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/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/>
    <xf numFmtId="4" fontId="2" fillId="2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/>
    <xf numFmtId="164" fontId="8" fillId="0" borderId="2" xfId="0" applyNumberFormat="1" applyFont="1" applyBorder="1" applyAlignment="1">
      <alignment horizontal="right" vertical="center"/>
    </xf>
    <xf numFmtId="0" fontId="3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BreakPreview" topLeftCell="A10" zoomScaleNormal="100" zoomScaleSheetLayoutView="100" workbookViewId="0">
      <selection activeCell="B51" sqref="B51"/>
    </sheetView>
  </sheetViews>
  <sheetFormatPr defaultColWidth="9.1796875" defaultRowHeight="14" x14ac:dyDescent="0.3"/>
  <cols>
    <col min="1" max="1" width="5.54296875" style="29" customWidth="1"/>
    <col min="2" max="2" width="46" style="30" customWidth="1"/>
    <col min="3" max="4" width="13" style="31" customWidth="1"/>
    <col min="5" max="5" width="9.453125" style="31" bestFit="1" customWidth="1"/>
    <col min="6" max="8" width="15" style="14" bestFit="1" customWidth="1"/>
    <col min="9" max="9" width="14.7265625" style="37" bestFit="1" customWidth="1"/>
    <col min="10" max="10" width="23" style="14" customWidth="1"/>
    <col min="11" max="16384" width="9.1796875" style="14"/>
  </cols>
  <sheetData>
    <row r="1" spans="1:10" ht="18" x14ac:dyDescent="0.4">
      <c r="A1" s="1" t="s">
        <v>0</v>
      </c>
      <c r="B1" s="2"/>
      <c r="C1" s="2"/>
      <c r="D1" s="55" t="s">
        <v>1</v>
      </c>
      <c r="E1" s="55"/>
      <c r="F1" s="55"/>
      <c r="G1" s="48"/>
      <c r="H1" s="48"/>
      <c r="I1" s="48"/>
      <c r="J1" s="48"/>
    </row>
    <row r="2" spans="1:10" ht="17.5" x14ac:dyDescent="0.35">
      <c r="A2" s="56" t="s">
        <v>59</v>
      </c>
      <c r="B2" s="57"/>
      <c r="C2" s="25"/>
      <c r="D2" s="55" t="s">
        <v>57</v>
      </c>
      <c r="E2" s="48"/>
      <c r="F2" s="48"/>
      <c r="G2" s="48"/>
      <c r="H2" s="48"/>
      <c r="I2" s="48"/>
      <c r="J2" s="48"/>
    </row>
    <row r="3" spans="1:10" ht="17.5" x14ac:dyDescent="0.35">
      <c r="A3" s="56" t="s">
        <v>60</v>
      </c>
      <c r="B3" s="57"/>
      <c r="C3" s="25"/>
      <c r="D3" s="55" t="s">
        <v>58</v>
      </c>
      <c r="E3" s="48"/>
      <c r="F3" s="48"/>
      <c r="G3" s="48"/>
      <c r="H3" s="48"/>
      <c r="I3" s="48"/>
      <c r="J3" s="48"/>
    </row>
    <row r="4" spans="1:10" ht="17.5" x14ac:dyDescent="0.35">
      <c r="A4" s="3" t="s">
        <v>2</v>
      </c>
      <c r="B4" s="3"/>
      <c r="C4" s="3"/>
      <c r="D4" s="47" t="s">
        <v>61</v>
      </c>
      <c r="E4" s="47"/>
      <c r="F4" s="47"/>
      <c r="G4" s="48"/>
      <c r="H4" s="48"/>
      <c r="I4" s="48"/>
      <c r="J4" s="48"/>
    </row>
    <row r="5" spans="1:10" ht="40.5" customHeight="1" x14ac:dyDescent="0.35">
      <c r="A5" s="24" t="s">
        <v>3</v>
      </c>
      <c r="B5" s="24"/>
      <c r="C5" s="24"/>
      <c r="D5" s="47" t="s">
        <v>4</v>
      </c>
      <c r="E5" s="47"/>
      <c r="F5" s="47"/>
      <c r="G5" s="48"/>
      <c r="H5" s="48"/>
      <c r="I5" s="48"/>
      <c r="J5" s="48"/>
    </row>
    <row r="6" spans="1:10" ht="18" x14ac:dyDescent="0.4">
      <c r="A6" s="45" t="s">
        <v>56</v>
      </c>
      <c r="B6" s="45"/>
      <c r="C6" s="23"/>
      <c r="D6" s="49" t="s">
        <v>56</v>
      </c>
      <c r="E6" s="49"/>
      <c r="F6" s="49"/>
      <c r="G6" s="48"/>
      <c r="H6" s="48"/>
      <c r="I6" s="48"/>
      <c r="J6" s="48"/>
    </row>
    <row r="7" spans="1:10" s="26" customFormat="1" ht="78" customHeight="1" x14ac:dyDescent="0.4">
      <c r="A7" s="50" t="s">
        <v>5</v>
      </c>
      <c r="B7" s="51"/>
      <c r="C7" s="51"/>
      <c r="D7" s="51"/>
      <c r="E7" s="51"/>
      <c r="F7" s="51"/>
      <c r="G7" s="52"/>
      <c r="H7" s="52"/>
      <c r="I7" s="52"/>
      <c r="J7" s="52"/>
    </row>
    <row r="8" spans="1:10" ht="22.5" customHeight="1" x14ac:dyDescent="0.3">
      <c r="A8" s="53" t="s">
        <v>62</v>
      </c>
      <c r="B8" s="53"/>
      <c r="C8" s="53"/>
      <c r="D8" s="53"/>
      <c r="E8" s="53"/>
      <c r="F8" s="53"/>
      <c r="G8" s="54"/>
      <c r="H8" s="54"/>
      <c r="I8" s="54"/>
      <c r="J8" s="54"/>
    </row>
    <row r="9" spans="1:10" s="27" customFormat="1" ht="70" x14ac:dyDescent="0.3">
      <c r="A9" s="4" t="s">
        <v>6</v>
      </c>
      <c r="B9" s="4" t="s">
        <v>7</v>
      </c>
      <c r="C9" s="4" t="s">
        <v>67</v>
      </c>
      <c r="D9" s="4" t="s">
        <v>68</v>
      </c>
      <c r="E9" s="4" t="s">
        <v>9</v>
      </c>
      <c r="F9" s="4" t="s">
        <v>63</v>
      </c>
      <c r="G9" s="4" t="s">
        <v>64</v>
      </c>
      <c r="H9" s="4" t="s">
        <v>65</v>
      </c>
      <c r="I9" s="32" t="s">
        <v>66</v>
      </c>
      <c r="J9" s="4" t="s">
        <v>55</v>
      </c>
    </row>
    <row r="10" spans="1:10" ht="18" x14ac:dyDescent="0.3">
      <c r="A10" s="5"/>
      <c r="B10" s="4" t="s">
        <v>11</v>
      </c>
      <c r="C10" s="6"/>
      <c r="D10" s="6"/>
      <c r="E10" s="6"/>
      <c r="F10" s="7"/>
      <c r="G10" s="7"/>
      <c r="H10" s="7"/>
      <c r="I10" s="33"/>
      <c r="J10" s="7"/>
    </row>
    <row r="11" spans="1:10" ht="18" x14ac:dyDescent="0.3">
      <c r="A11" s="5">
        <v>1</v>
      </c>
      <c r="B11" s="8" t="s">
        <v>12</v>
      </c>
      <c r="C11" s="6">
        <v>1</v>
      </c>
      <c r="D11" s="6">
        <v>1</v>
      </c>
      <c r="E11" s="6" t="s">
        <v>13</v>
      </c>
      <c r="F11" s="38">
        <v>28800</v>
      </c>
      <c r="G11" s="9">
        <v>38000</v>
      </c>
      <c r="H11" s="9">
        <f>G11-F11</f>
        <v>9200</v>
      </c>
      <c r="I11" s="34">
        <f>G11/F11</f>
        <v>1.3194444444444444</v>
      </c>
      <c r="J11" s="9">
        <f>D11*G11</f>
        <v>38000</v>
      </c>
    </row>
    <row r="12" spans="1:10" ht="36" x14ac:dyDescent="0.3">
      <c r="A12" s="5">
        <v>2</v>
      </c>
      <c r="B12" s="8" t="s">
        <v>14</v>
      </c>
      <c r="C12" s="6">
        <v>1</v>
      </c>
      <c r="D12" s="6">
        <v>1</v>
      </c>
      <c r="E12" s="6" t="s">
        <v>13</v>
      </c>
      <c r="F12" s="9">
        <v>26000</v>
      </c>
      <c r="G12" s="9">
        <v>34300</v>
      </c>
      <c r="H12" s="9">
        <f t="shared" ref="H12:H57" si="0">G12-F12</f>
        <v>8300</v>
      </c>
      <c r="I12" s="34">
        <f t="shared" ref="I12:I57" si="1">G12/F12</f>
        <v>1.3192307692307692</v>
      </c>
      <c r="J12" s="9">
        <f>D12*G12</f>
        <v>34300</v>
      </c>
    </row>
    <row r="13" spans="1:10" ht="36" x14ac:dyDescent="0.3">
      <c r="A13" s="5">
        <v>3</v>
      </c>
      <c r="B13" s="8" t="s">
        <v>15</v>
      </c>
      <c r="C13" s="6">
        <v>1</v>
      </c>
      <c r="D13" s="6">
        <v>1</v>
      </c>
      <c r="E13" s="6" t="s">
        <v>13</v>
      </c>
      <c r="F13" s="9">
        <v>25000</v>
      </c>
      <c r="G13" s="9">
        <v>33000</v>
      </c>
      <c r="H13" s="9">
        <f t="shared" si="0"/>
        <v>8000</v>
      </c>
      <c r="I13" s="34">
        <f t="shared" si="1"/>
        <v>1.32</v>
      </c>
      <c r="J13" s="9">
        <f>D13*G13</f>
        <v>33000</v>
      </c>
    </row>
    <row r="14" spans="1:10" ht="36" x14ac:dyDescent="0.3">
      <c r="A14" s="5"/>
      <c r="B14" s="8" t="s">
        <v>16</v>
      </c>
      <c r="C14" s="6">
        <v>1</v>
      </c>
      <c r="D14" s="6" t="s">
        <v>54</v>
      </c>
      <c r="E14" s="6" t="s">
        <v>13</v>
      </c>
      <c r="F14" s="9">
        <v>25000</v>
      </c>
      <c r="G14" s="9"/>
      <c r="H14" s="9"/>
      <c r="I14" s="34"/>
      <c r="J14" s="9"/>
    </row>
    <row r="15" spans="1:10" ht="18" x14ac:dyDescent="0.3">
      <c r="A15" s="5">
        <v>4</v>
      </c>
      <c r="B15" s="10" t="s">
        <v>17</v>
      </c>
      <c r="C15" s="6">
        <v>1</v>
      </c>
      <c r="D15" s="6">
        <v>1</v>
      </c>
      <c r="E15" s="6" t="s">
        <v>18</v>
      </c>
      <c r="F15" s="9">
        <v>20000</v>
      </c>
      <c r="G15" s="9">
        <v>26400</v>
      </c>
      <c r="H15" s="9">
        <f t="shared" si="0"/>
        <v>6400</v>
      </c>
      <c r="I15" s="34">
        <f t="shared" si="1"/>
        <v>1.32</v>
      </c>
      <c r="J15" s="9">
        <f>D15*G15</f>
        <v>26400</v>
      </c>
    </row>
    <row r="16" spans="1:10" ht="18" x14ac:dyDescent="0.3">
      <c r="A16" s="5">
        <v>5</v>
      </c>
      <c r="B16" s="11" t="s">
        <v>19</v>
      </c>
      <c r="C16" s="6">
        <v>1</v>
      </c>
      <c r="D16" s="6">
        <v>1</v>
      </c>
      <c r="E16" s="6" t="s">
        <v>20</v>
      </c>
      <c r="F16" s="9">
        <v>16000</v>
      </c>
      <c r="G16" s="9">
        <v>21100</v>
      </c>
      <c r="H16" s="9">
        <f t="shared" si="0"/>
        <v>5100</v>
      </c>
      <c r="I16" s="34">
        <f t="shared" si="1"/>
        <v>1.3187500000000001</v>
      </c>
      <c r="J16" s="9">
        <f>D16*G16</f>
        <v>21100</v>
      </c>
    </row>
    <row r="17" spans="1:10" ht="18" x14ac:dyDescent="0.3">
      <c r="A17" s="5">
        <v>6</v>
      </c>
      <c r="B17" s="8" t="s">
        <v>21</v>
      </c>
      <c r="C17" s="6">
        <v>1</v>
      </c>
      <c r="D17" s="6">
        <v>1</v>
      </c>
      <c r="E17" s="6">
        <v>4143</v>
      </c>
      <c r="F17" s="9">
        <v>14000</v>
      </c>
      <c r="G17" s="9">
        <v>18400</v>
      </c>
      <c r="H17" s="9">
        <f t="shared" si="0"/>
        <v>4400</v>
      </c>
      <c r="I17" s="34">
        <f t="shared" si="1"/>
        <v>1.3142857142857143</v>
      </c>
      <c r="J17" s="9">
        <f>D17*G17</f>
        <v>18400</v>
      </c>
    </row>
    <row r="18" spans="1:10" ht="18" x14ac:dyDescent="0.3">
      <c r="A18" s="13"/>
      <c r="B18" s="12" t="s">
        <v>22</v>
      </c>
      <c r="C18" s="4">
        <v>7</v>
      </c>
      <c r="D18" s="4">
        <f>SUM(D11:D17)</f>
        <v>6</v>
      </c>
      <c r="E18" s="6"/>
      <c r="F18" s="9"/>
      <c r="G18" s="9"/>
      <c r="H18" s="9"/>
      <c r="I18" s="34"/>
      <c r="J18" s="9"/>
    </row>
    <row r="19" spans="1:10" ht="18" x14ac:dyDescent="0.3">
      <c r="A19" s="13"/>
      <c r="B19" s="4" t="s">
        <v>23</v>
      </c>
      <c r="C19" s="4"/>
      <c r="D19" s="4"/>
      <c r="E19" s="6"/>
      <c r="F19" s="9"/>
      <c r="G19" s="9"/>
      <c r="H19" s="9"/>
      <c r="I19" s="34"/>
      <c r="J19" s="9"/>
    </row>
    <row r="20" spans="1:10" ht="18" x14ac:dyDescent="0.3">
      <c r="A20" s="13">
        <v>7</v>
      </c>
      <c r="B20" s="8" t="s">
        <v>24</v>
      </c>
      <c r="C20" s="6">
        <v>1</v>
      </c>
      <c r="D20" s="6">
        <v>1</v>
      </c>
      <c r="E20" s="6">
        <v>1231</v>
      </c>
      <c r="F20" s="9">
        <v>25000</v>
      </c>
      <c r="G20" s="9">
        <v>33000</v>
      </c>
      <c r="H20" s="9">
        <f t="shared" si="0"/>
        <v>8000</v>
      </c>
      <c r="I20" s="34">
        <f t="shared" si="1"/>
        <v>1.32</v>
      </c>
      <c r="J20" s="9">
        <f>D20*G20</f>
        <v>33000</v>
      </c>
    </row>
    <row r="21" spans="1:10" ht="18" x14ac:dyDescent="0.3">
      <c r="A21" s="13">
        <v>8</v>
      </c>
      <c r="B21" s="8" t="s">
        <v>25</v>
      </c>
      <c r="C21" s="6">
        <v>1</v>
      </c>
      <c r="D21" s="6">
        <v>1</v>
      </c>
      <c r="E21" s="6">
        <v>1231</v>
      </c>
      <c r="F21" s="9">
        <v>22000</v>
      </c>
      <c r="G21" s="9">
        <v>29000</v>
      </c>
      <c r="H21" s="9">
        <f t="shared" si="0"/>
        <v>7000</v>
      </c>
      <c r="I21" s="34">
        <f t="shared" si="1"/>
        <v>1.3181818181818181</v>
      </c>
      <c r="J21" s="9">
        <f>D21*G21</f>
        <v>29000</v>
      </c>
    </row>
    <row r="22" spans="1:10" ht="18" x14ac:dyDescent="0.3">
      <c r="A22" s="13">
        <v>9</v>
      </c>
      <c r="B22" s="8" t="s">
        <v>26</v>
      </c>
      <c r="C22" s="6">
        <v>4</v>
      </c>
      <c r="D22" s="6">
        <v>3</v>
      </c>
      <c r="E22" s="6" t="s">
        <v>27</v>
      </c>
      <c r="F22" s="9">
        <v>18000</v>
      </c>
      <c r="G22" s="9">
        <v>23700</v>
      </c>
      <c r="H22" s="9">
        <f t="shared" si="0"/>
        <v>5700</v>
      </c>
      <c r="I22" s="34">
        <f t="shared" si="1"/>
        <v>1.3166666666666667</v>
      </c>
      <c r="J22" s="9">
        <f>D22*G22</f>
        <v>71100</v>
      </c>
    </row>
    <row r="23" spans="1:10" ht="18" x14ac:dyDescent="0.3">
      <c r="A23" s="13"/>
      <c r="B23" s="12" t="s">
        <v>22</v>
      </c>
      <c r="C23" s="4">
        <f>SUM(C20:C22)</f>
        <v>6</v>
      </c>
      <c r="D23" s="4">
        <f>SUM(D20:D22)</f>
        <v>5</v>
      </c>
      <c r="E23" s="6"/>
      <c r="F23" s="9"/>
      <c r="G23" s="9"/>
      <c r="H23" s="9"/>
      <c r="I23" s="34"/>
      <c r="J23" s="9"/>
    </row>
    <row r="24" spans="1:10" ht="35" x14ac:dyDescent="0.3">
      <c r="A24" s="13"/>
      <c r="B24" s="4" t="s">
        <v>28</v>
      </c>
      <c r="C24" s="6"/>
      <c r="D24" s="6"/>
      <c r="E24" s="6"/>
      <c r="F24" s="9"/>
      <c r="G24" s="9"/>
      <c r="H24" s="9"/>
      <c r="I24" s="34"/>
      <c r="J24" s="9"/>
    </row>
    <row r="25" spans="1:10" ht="18" x14ac:dyDescent="0.3">
      <c r="A25" s="13">
        <v>10</v>
      </c>
      <c r="B25" s="8" t="s">
        <v>29</v>
      </c>
      <c r="C25" s="6">
        <v>1</v>
      </c>
      <c r="D25" s="6">
        <v>1</v>
      </c>
      <c r="E25" s="6">
        <v>1231</v>
      </c>
      <c r="F25" s="9">
        <v>23000</v>
      </c>
      <c r="G25" s="9">
        <v>30300</v>
      </c>
      <c r="H25" s="9">
        <f t="shared" si="0"/>
        <v>7300</v>
      </c>
      <c r="I25" s="34">
        <f t="shared" si="1"/>
        <v>1.317391304347826</v>
      </c>
      <c r="J25" s="9">
        <f>D25*G25</f>
        <v>30300</v>
      </c>
    </row>
    <row r="26" spans="1:10" ht="18" x14ac:dyDescent="0.3">
      <c r="A26" s="13">
        <v>11</v>
      </c>
      <c r="B26" s="8" t="s">
        <v>30</v>
      </c>
      <c r="C26" s="6">
        <v>2</v>
      </c>
      <c r="D26" s="6">
        <v>2</v>
      </c>
      <c r="E26" s="6">
        <v>1231</v>
      </c>
      <c r="F26" s="9">
        <v>20000</v>
      </c>
      <c r="G26" s="9">
        <v>26400</v>
      </c>
      <c r="H26" s="9">
        <f t="shared" si="0"/>
        <v>6400</v>
      </c>
      <c r="I26" s="34">
        <f t="shared" si="1"/>
        <v>1.32</v>
      </c>
      <c r="J26" s="9">
        <f>D26*G26</f>
        <v>52800</v>
      </c>
    </row>
    <row r="27" spans="1:10" ht="18" x14ac:dyDescent="0.3">
      <c r="A27" s="13">
        <v>12</v>
      </c>
      <c r="B27" s="8" t="s">
        <v>31</v>
      </c>
      <c r="C27" s="6">
        <v>18</v>
      </c>
      <c r="D27" s="6">
        <v>16</v>
      </c>
      <c r="E27" s="6" t="s">
        <v>32</v>
      </c>
      <c r="F27" s="9">
        <v>19000</v>
      </c>
      <c r="G27" s="9">
        <v>19000</v>
      </c>
      <c r="H27" s="9">
        <f t="shared" si="0"/>
        <v>0</v>
      </c>
      <c r="I27" s="34">
        <f t="shared" si="1"/>
        <v>1</v>
      </c>
      <c r="J27" s="9">
        <f>D27*G27</f>
        <v>304000</v>
      </c>
    </row>
    <row r="28" spans="1:10" ht="18" x14ac:dyDescent="0.3">
      <c r="A28" s="13"/>
      <c r="B28" s="12" t="s">
        <v>22</v>
      </c>
      <c r="C28" s="4">
        <f>SUM(C25:C27)</f>
        <v>21</v>
      </c>
      <c r="D28" s="4">
        <f>SUM(D25:D27)</f>
        <v>19</v>
      </c>
      <c r="E28" s="6"/>
      <c r="F28" s="9"/>
      <c r="G28" s="9"/>
      <c r="H28" s="9"/>
      <c r="I28" s="34"/>
      <c r="J28" s="9"/>
    </row>
    <row r="29" spans="1:10" ht="35" x14ac:dyDescent="0.3">
      <c r="A29" s="13"/>
      <c r="B29" s="4" t="s">
        <v>33</v>
      </c>
      <c r="C29" s="4"/>
      <c r="D29" s="4"/>
      <c r="E29" s="6"/>
      <c r="F29" s="9"/>
      <c r="G29" s="9"/>
      <c r="H29" s="9"/>
      <c r="I29" s="34"/>
      <c r="J29" s="9"/>
    </row>
    <row r="30" spans="1:10" ht="18" x14ac:dyDescent="0.3">
      <c r="A30" s="13">
        <v>13</v>
      </c>
      <c r="B30" s="8" t="s">
        <v>29</v>
      </c>
      <c r="C30" s="6">
        <v>1</v>
      </c>
      <c r="D30" s="6">
        <v>1</v>
      </c>
      <c r="E30" s="6">
        <v>1231</v>
      </c>
      <c r="F30" s="9">
        <v>23000</v>
      </c>
      <c r="G30" s="9">
        <v>30300</v>
      </c>
      <c r="H30" s="9">
        <f t="shared" si="0"/>
        <v>7300</v>
      </c>
      <c r="I30" s="34">
        <f t="shared" si="1"/>
        <v>1.317391304347826</v>
      </c>
      <c r="J30" s="9">
        <f>D30*G30</f>
        <v>30300</v>
      </c>
    </row>
    <row r="31" spans="1:10" ht="18" x14ac:dyDescent="0.3">
      <c r="A31" s="13">
        <v>14</v>
      </c>
      <c r="B31" s="8" t="s">
        <v>30</v>
      </c>
      <c r="C31" s="6">
        <v>2</v>
      </c>
      <c r="D31" s="6">
        <v>2</v>
      </c>
      <c r="E31" s="6">
        <v>1231</v>
      </c>
      <c r="F31" s="9">
        <v>20000</v>
      </c>
      <c r="G31" s="9">
        <v>26400</v>
      </c>
      <c r="H31" s="9">
        <f t="shared" si="0"/>
        <v>6400</v>
      </c>
      <c r="I31" s="34">
        <f t="shared" si="1"/>
        <v>1.32</v>
      </c>
      <c r="J31" s="9">
        <f>D31*G31</f>
        <v>52800</v>
      </c>
    </row>
    <row r="32" spans="1:10" ht="18" x14ac:dyDescent="0.3">
      <c r="A32" s="13">
        <v>15</v>
      </c>
      <c r="B32" s="8" t="s">
        <v>35</v>
      </c>
      <c r="C32" s="6">
        <v>9</v>
      </c>
      <c r="D32" s="6">
        <v>8</v>
      </c>
      <c r="E32" s="6" t="s">
        <v>32</v>
      </c>
      <c r="F32" s="9">
        <v>14400</v>
      </c>
      <c r="G32" s="9">
        <v>19000</v>
      </c>
      <c r="H32" s="9">
        <f t="shared" si="0"/>
        <v>4600</v>
      </c>
      <c r="I32" s="34">
        <f t="shared" si="1"/>
        <v>1.3194444444444444</v>
      </c>
      <c r="J32" s="9">
        <f>D32*G32</f>
        <v>152000</v>
      </c>
    </row>
    <row r="33" spans="1:10" ht="18" x14ac:dyDescent="0.3">
      <c r="A33" s="13"/>
      <c r="B33" s="8" t="s">
        <v>34</v>
      </c>
      <c r="C33" s="6">
        <v>1</v>
      </c>
      <c r="D33" s="6" t="s">
        <v>54</v>
      </c>
      <c r="E33" s="6"/>
      <c r="F33" s="9"/>
      <c r="G33" s="9"/>
      <c r="H33" s="9"/>
      <c r="I33" s="34"/>
      <c r="J33" s="9"/>
    </row>
    <row r="34" spans="1:10" ht="18" x14ac:dyDescent="0.3">
      <c r="A34" s="13"/>
      <c r="B34" s="12" t="s">
        <v>22</v>
      </c>
      <c r="C34" s="4">
        <f>SUM(C30:C33)</f>
        <v>13</v>
      </c>
      <c r="D34" s="4">
        <f>SUM(D30:D33)</f>
        <v>11</v>
      </c>
      <c r="E34" s="6"/>
      <c r="F34" s="9"/>
      <c r="G34" s="9"/>
      <c r="H34" s="9"/>
      <c r="I34" s="34"/>
      <c r="J34" s="9"/>
    </row>
    <row r="35" spans="1:10" ht="18" x14ac:dyDescent="0.3">
      <c r="A35" s="13"/>
      <c r="B35" s="4" t="s">
        <v>36</v>
      </c>
      <c r="C35" s="4"/>
      <c r="D35" s="4"/>
      <c r="E35" s="6"/>
      <c r="F35" s="9"/>
      <c r="G35" s="9"/>
      <c r="H35" s="9"/>
      <c r="I35" s="34"/>
      <c r="J35" s="9"/>
    </row>
    <row r="36" spans="1:10" ht="18" x14ac:dyDescent="0.3">
      <c r="A36" s="13">
        <v>16</v>
      </c>
      <c r="B36" s="8" t="s">
        <v>29</v>
      </c>
      <c r="C36" s="6">
        <v>1</v>
      </c>
      <c r="D36" s="6">
        <v>1</v>
      </c>
      <c r="E36" s="6">
        <v>1231</v>
      </c>
      <c r="F36" s="9">
        <v>23000</v>
      </c>
      <c r="G36" s="9">
        <v>30300</v>
      </c>
      <c r="H36" s="9">
        <f t="shared" si="0"/>
        <v>7300</v>
      </c>
      <c r="I36" s="34">
        <f t="shared" si="1"/>
        <v>1.317391304347826</v>
      </c>
      <c r="J36" s="9">
        <f>D36*G36</f>
        <v>30300</v>
      </c>
    </row>
    <row r="37" spans="1:10" ht="18" x14ac:dyDescent="0.3">
      <c r="A37" s="13">
        <v>17</v>
      </c>
      <c r="B37" s="8" t="s">
        <v>30</v>
      </c>
      <c r="C37" s="6">
        <v>2</v>
      </c>
      <c r="D37" s="6">
        <v>2</v>
      </c>
      <c r="E37" s="6">
        <v>1231</v>
      </c>
      <c r="F37" s="9">
        <v>20000</v>
      </c>
      <c r="G37" s="9">
        <v>26400</v>
      </c>
      <c r="H37" s="9">
        <f t="shared" si="0"/>
        <v>6400</v>
      </c>
      <c r="I37" s="34">
        <f t="shared" si="1"/>
        <v>1.32</v>
      </c>
      <c r="J37" s="9">
        <f>D37*G37</f>
        <v>52800</v>
      </c>
    </row>
    <row r="38" spans="1:10" ht="18" x14ac:dyDescent="0.3">
      <c r="A38" s="13">
        <v>18</v>
      </c>
      <c r="B38" s="8" t="s">
        <v>37</v>
      </c>
      <c r="C38" s="6">
        <v>4</v>
      </c>
      <c r="D38" s="6">
        <v>4</v>
      </c>
      <c r="E38" s="6" t="s">
        <v>38</v>
      </c>
      <c r="F38" s="9">
        <v>18000</v>
      </c>
      <c r="G38" s="9">
        <v>23700</v>
      </c>
      <c r="H38" s="9">
        <f t="shared" si="0"/>
        <v>5700</v>
      </c>
      <c r="I38" s="34">
        <f t="shared" si="1"/>
        <v>1.3166666666666667</v>
      </c>
      <c r="J38" s="9">
        <f>D38*G38</f>
        <v>94800</v>
      </c>
    </row>
    <row r="39" spans="1:10" ht="18" x14ac:dyDescent="0.3">
      <c r="A39" s="13"/>
      <c r="B39" s="12" t="s">
        <v>22</v>
      </c>
      <c r="C39" s="4">
        <f>SUM(C36:C38)</f>
        <v>7</v>
      </c>
      <c r="D39" s="4">
        <f>SUM(D36:D38)</f>
        <v>7</v>
      </c>
      <c r="E39" s="6"/>
      <c r="F39" s="9"/>
      <c r="G39" s="9"/>
      <c r="H39" s="9"/>
      <c r="I39" s="34"/>
      <c r="J39" s="9"/>
    </row>
    <row r="40" spans="1:10" ht="18" x14ac:dyDescent="0.3">
      <c r="A40" s="13"/>
      <c r="B40" s="4" t="s">
        <v>39</v>
      </c>
      <c r="C40" s="4"/>
      <c r="D40" s="4"/>
      <c r="E40" s="6"/>
      <c r="F40" s="9"/>
      <c r="G40" s="9"/>
      <c r="H40" s="9"/>
      <c r="I40" s="34"/>
      <c r="J40" s="9"/>
    </row>
    <row r="41" spans="1:10" ht="18" x14ac:dyDescent="0.3">
      <c r="A41" s="13">
        <v>19</v>
      </c>
      <c r="B41" s="8" t="s">
        <v>29</v>
      </c>
      <c r="C41" s="6">
        <v>1</v>
      </c>
      <c r="D41" s="6">
        <v>1</v>
      </c>
      <c r="E41" s="6">
        <v>1236</v>
      </c>
      <c r="F41" s="9">
        <v>23000</v>
      </c>
      <c r="G41" s="9">
        <v>30300</v>
      </c>
      <c r="H41" s="9">
        <f t="shared" si="0"/>
        <v>7300</v>
      </c>
      <c r="I41" s="34">
        <f t="shared" si="1"/>
        <v>1.317391304347826</v>
      </c>
      <c r="J41" s="9">
        <f>D41*G41</f>
        <v>30300</v>
      </c>
    </row>
    <row r="42" spans="1:10" ht="18" x14ac:dyDescent="0.3">
      <c r="A42" s="13">
        <v>20</v>
      </c>
      <c r="B42" s="10" t="s">
        <v>42</v>
      </c>
      <c r="C42" s="15">
        <v>1</v>
      </c>
      <c r="D42" s="15">
        <v>1</v>
      </c>
      <c r="E42" s="15" t="s">
        <v>43</v>
      </c>
      <c r="F42" s="9">
        <v>19000</v>
      </c>
      <c r="G42" s="9">
        <v>25000</v>
      </c>
      <c r="H42" s="9">
        <f t="shared" si="0"/>
        <v>6000</v>
      </c>
      <c r="I42" s="34">
        <f t="shared" si="1"/>
        <v>1.3157894736842106</v>
      </c>
      <c r="J42" s="9">
        <f>D42*G42</f>
        <v>25000</v>
      </c>
    </row>
    <row r="43" spans="1:10" ht="18" x14ac:dyDescent="0.3">
      <c r="A43" s="13">
        <v>21</v>
      </c>
      <c r="B43" s="8" t="s">
        <v>40</v>
      </c>
      <c r="C43" s="6">
        <v>2</v>
      </c>
      <c r="D43" s="6">
        <v>1</v>
      </c>
      <c r="E43" s="6" t="s">
        <v>41</v>
      </c>
      <c r="F43" s="9">
        <v>16400</v>
      </c>
      <c r="G43" s="9">
        <v>21600</v>
      </c>
      <c r="H43" s="9">
        <f t="shared" si="0"/>
        <v>5200</v>
      </c>
      <c r="I43" s="34">
        <f t="shared" si="1"/>
        <v>1.3170731707317074</v>
      </c>
      <c r="J43" s="9">
        <f>D43*G43</f>
        <v>21600</v>
      </c>
    </row>
    <row r="44" spans="1:10" ht="18" x14ac:dyDescent="0.3">
      <c r="A44" s="13">
        <v>22</v>
      </c>
      <c r="B44" s="8" t="s">
        <v>34</v>
      </c>
      <c r="C44" s="6" t="s">
        <v>54</v>
      </c>
      <c r="D44" s="6">
        <v>1</v>
      </c>
      <c r="E44" s="6">
        <v>3118</v>
      </c>
      <c r="F44" s="9">
        <v>14000</v>
      </c>
      <c r="G44" s="9">
        <v>14000</v>
      </c>
      <c r="H44" s="9">
        <f t="shared" si="0"/>
        <v>0</v>
      </c>
      <c r="I44" s="34">
        <f t="shared" si="1"/>
        <v>1</v>
      </c>
      <c r="J44" s="9">
        <f>D44*G44</f>
        <v>14000</v>
      </c>
    </row>
    <row r="45" spans="1:10" ht="18" x14ac:dyDescent="0.3">
      <c r="A45" s="13"/>
      <c r="B45" s="12" t="s">
        <v>22</v>
      </c>
      <c r="C45" s="16">
        <f>SUM(C41:C44)</f>
        <v>4</v>
      </c>
      <c r="D45" s="16">
        <f>SUM(D41:D44)</f>
        <v>4</v>
      </c>
      <c r="E45" s="15"/>
      <c r="F45" s="9"/>
      <c r="G45" s="9"/>
      <c r="H45" s="9"/>
      <c r="I45" s="34"/>
      <c r="J45" s="9"/>
    </row>
    <row r="46" spans="1:10" ht="18" x14ac:dyDescent="0.3">
      <c r="A46" s="13"/>
      <c r="B46" s="16" t="s">
        <v>44</v>
      </c>
      <c r="C46" s="15"/>
      <c r="D46" s="15"/>
      <c r="E46" s="15"/>
      <c r="F46" s="9"/>
      <c r="G46" s="9"/>
      <c r="H46" s="9"/>
      <c r="I46" s="34"/>
      <c r="J46" s="9"/>
    </row>
    <row r="47" spans="1:10" ht="18" x14ac:dyDescent="0.3">
      <c r="A47" s="13">
        <v>23</v>
      </c>
      <c r="B47" s="8" t="s">
        <v>29</v>
      </c>
      <c r="C47" s="6">
        <v>1</v>
      </c>
      <c r="D47" s="6">
        <v>1</v>
      </c>
      <c r="E47" s="6">
        <v>1232</v>
      </c>
      <c r="F47" s="9">
        <v>23000</v>
      </c>
      <c r="G47" s="9">
        <v>30300</v>
      </c>
      <c r="H47" s="9">
        <f t="shared" si="0"/>
        <v>7300</v>
      </c>
      <c r="I47" s="34">
        <f t="shared" si="1"/>
        <v>1.317391304347826</v>
      </c>
      <c r="J47" s="9">
        <f>D47*G47</f>
        <v>30300</v>
      </c>
    </row>
    <row r="48" spans="1:10" ht="18" x14ac:dyDescent="0.3">
      <c r="A48" s="13">
        <v>24</v>
      </c>
      <c r="B48" s="10" t="s">
        <v>45</v>
      </c>
      <c r="C48" s="15">
        <v>2</v>
      </c>
      <c r="D48" s="15">
        <v>2</v>
      </c>
      <c r="E48" s="15">
        <v>3423</v>
      </c>
      <c r="F48" s="9">
        <v>14000</v>
      </c>
      <c r="G48" s="9">
        <v>18400</v>
      </c>
      <c r="H48" s="9">
        <f t="shared" si="0"/>
        <v>4400</v>
      </c>
      <c r="I48" s="34">
        <f t="shared" si="1"/>
        <v>1.3142857142857143</v>
      </c>
      <c r="J48" s="9">
        <f>D48*G48</f>
        <v>36800</v>
      </c>
    </row>
    <row r="49" spans="1:10" ht="18" x14ac:dyDescent="0.3">
      <c r="A49" s="13"/>
      <c r="B49" s="12" t="s">
        <v>22</v>
      </c>
      <c r="C49" s="16">
        <f>SUM(C47:C48)</f>
        <v>3</v>
      </c>
      <c r="D49" s="16">
        <f>SUM(D47:D48)</f>
        <v>3</v>
      </c>
      <c r="E49" s="15"/>
      <c r="F49" s="9"/>
      <c r="G49" s="9"/>
      <c r="H49" s="9"/>
      <c r="I49" s="34"/>
      <c r="J49" s="9"/>
    </row>
    <row r="50" spans="1:10" ht="18" x14ac:dyDescent="0.3">
      <c r="A50" s="13"/>
      <c r="B50" s="4" t="s">
        <v>46</v>
      </c>
      <c r="C50" s="16"/>
      <c r="D50" s="16"/>
      <c r="E50" s="15"/>
      <c r="F50" s="9"/>
      <c r="G50" s="9"/>
      <c r="H50" s="9"/>
      <c r="I50" s="34"/>
      <c r="J50" s="9"/>
    </row>
    <row r="51" spans="1:10" ht="18" x14ac:dyDescent="0.3">
      <c r="A51" s="13">
        <v>25.26</v>
      </c>
      <c r="B51" s="8" t="s">
        <v>47</v>
      </c>
      <c r="C51" s="6">
        <v>1</v>
      </c>
      <c r="D51" s="6">
        <v>1</v>
      </c>
      <c r="E51" s="6">
        <v>1235</v>
      </c>
      <c r="F51" s="9">
        <v>23000</v>
      </c>
      <c r="G51" s="9">
        <v>30300</v>
      </c>
      <c r="H51" s="9">
        <f t="shared" si="0"/>
        <v>7300</v>
      </c>
      <c r="I51" s="34">
        <f t="shared" si="1"/>
        <v>1.317391304347826</v>
      </c>
      <c r="J51" s="9">
        <f t="shared" ref="J51:J57" si="2">D51*G51</f>
        <v>30300</v>
      </c>
    </row>
    <row r="52" spans="1:10" ht="18" x14ac:dyDescent="0.3">
      <c r="A52" s="5">
        <v>26</v>
      </c>
      <c r="B52" s="8" t="s">
        <v>48</v>
      </c>
      <c r="C52" s="6">
        <v>1</v>
      </c>
      <c r="D52" s="6">
        <v>1</v>
      </c>
      <c r="E52" s="6">
        <v>1239</v>
      </c>
      <c r="F52" s="9">
        <v>18000</v>
      </c>
      <c r="G52" s="9">
        <v>23700</v>
      </c>
      <c r="H52" s="9">
        <f t="shared" si="0"/>
        <v>5700</v>
      </c>
      <c r="I52" s="34">
        <f t="shared" si="1"/>
        <v>1.3166666666666667</v>
      </c>
      <c r="J52" s="9">
        <f t="shared" si="2"/>
        <v>23700</v>
      </c>
    </row>
    <row r="53" spans="1:10" ht="18" x14ac:dyDescent="0.3">
      <c r="A53" s="13">
        <v>26.74</v>
      </c>
      <c r="B53" s="8" t="s">
        <v>49</v>
      </c>
      <c r="C53" s="6">
        <v>3</v>
      </c>
      <c r="D53" s="6">
        <v>3</v>
      </c>
      <c r="E53" s="6">
        <v>8322</v>
      </c>
      <c r="F53" s="9">
        <v>13000</v>
      </c>
      <c r="G53" s="9">
        <v>17100</v>
      </c>
      <c r="H53" s="9">
        <f t="shared" si="0"/>
        <v>4100</v>
      </c>
      <c r="I53" s="34">
        <f t="shared" si="1"/>
        <v>1.3153846153846154</v>
      </c>
      <c r="J53" s="9">
        <f t="shared" si="2"/>
        <v>51300</v>
      </c>
    </row>
    <row r="54" spans="1:10" ht="18" x14ac:dyDescent="0.3">
      <c r="A54" s="5">
        <v>28</v>
      </c>
      <c r="B54" s="8" t="s">
        <v>50</v>
      </c>
      <c r="C54" s="6">
        <v>2</v>
      </c>
      <c r="D54" s="6">
        <v>1</v>
      </c>
      <c r="E54" s="6">
        <v>3439</v>
      </c>
      <c r="F54" s="9">
        <v>13500</v>
      </c>
      <c r="G54" s="9">
        <v>17800</v>
      </c>
      <c r="H54" s="9">
        <f t="shared" si="0"/>
        <v>4300</v>
      </c>
      <c r="I54" s="34">
        <f t="shared" si="1"/>
        <v>1.3185185185185184</v>
      </c>
      <c r="J54" s="9">
        <f t="shared" si="2"/>
        <v>17800</v>
      </c>
    </row>
    <row r="55" spans="1:10" ht="18" x14ac:dyDescent="0.3">
      <c r="A55" s="13">
        <v>29</v>
      </c>
      <c r="B55" s="8" t="s">
        <v>51</v>
      </c>
      <c r="C55" s="6">
        <v>2</v>
      </c>
      <c r="D55" s="6">
        <v>2</v>
      </c>
      <c r="E55" s="6">
        <v>7233</v>
      </c>
      <c r="F55" s="9">
        <v>12000</v>
      </c>
      <c r="G55" s="9">
        <v>15800</v>
      </c>
      <c r="H55" s="9">
        <f t="shared" si="0"/>
        <v>3800</v>
      </c>
      <c r="I55" s="34">
        <f t="shared" si="1"/>
        <v>1.3166666666666667</v>
      </c>
      <c r="J55" s="9">
        <f t="shared" si="2"/>
        <v>31600</v>
      </c>
    </row>
    <row r="56" spans="1:10" ht="18" x14ac:dyDescent="0.3">
      <c r="A56" s="5">
        <v>30</v>
      </c>
      <c r="B56" s="8" t="s">
        <v>52</v>
      </c>
      <c r="C56" s="6">
        <v>1</v>
      </c>
      <c r="D56" s="6">
        <v>1</v>
      </c>
      <c r="E56" s="6">
        <v>9132</v>
      </c>
      <c r="F56" s="9">
        <v>9000</v>
      </c>
      <c r="G56" s="9">
        <v>11800</v>
      </c>
      <c r="H56" s="9">
        <f t="shared" si="0"/>
        <v>2800</v>
      </c>
      <c r="I56" s="34">
        <f t="shared" si="1"/>
        <v>1.3111111111111111</v>
      </c>
      <c r="J56" s="9">
        <f t="shared" si="2"/>
        <v>11800</v>
      </c>
    </row>
    <row r="57" spans="1:10" ht="18" x14ac:dyDescent="0.3">
      <c r="A57" s="13">
        <v>31</v>
      </c>
      <c r="B57" s="11" t="s">
        <v>53</v>
      </c>
      <c r="C57" s="15">
        <v>1</v>
      </c>
      <c r="D57" s="15">
        <v>1</v>
      </c>
      <c r="E57" s="6">
        <v>9151</v>
      </c>
      <c r="F57" s="9">
        <v>8000</v>
      </c>
      <c r="G57" s="9">
        <v>10500</v>
      </c>
      <c r="H57" s="9">
        <f t="shared" si="0"/>
        <v>2500</v>
      </c>
      <c r="I57" s="34">
        <f t="shared" si="1"/>
        <v>1.3125</v>
      </c>
      <c r="J57" s="9">
        <f t="shared" si="2"/>
        <v>10500</v>
      </c>
    </row>
    <row r="58" spans="1:10" ht="18" x14ac:dyDescent="0.3">
      <c r="A58" s="13"/>
      <c r="B58" s="12" t="s">
        <v>22</v>
      </c>
      <c r="C58" s="16">
        <f>SUM(C51:C57)</f>
        <v>11</v>
      </c>
      <c r="D58" s="16">
        <f>SUM(D51:D57)</f>
        <v>10</v>
      </c>
      <c r="E58" s="6"/>
      <c r="F58" s="9"/>
      <c r="G58" s="9"/>
      <c r="H58" s="9"/>
      <c r="I58" s="34"/>
      <c r="J58" s="17"/>
    </row>
    <row r="59" spans="1:10" ht="18" x14ac:dyDescent="0.3">
      <c r="A59" s="5"/>
      <c r="B59" s="4" t="s">
        <v>69</v>
      </c>
      <c r="C59" s="16">
        <f>C18+C23+C28+C34+C39+C45+C49+C58</f>
        <v>72</v>
      </c>
      <c r="D59" s="16">
        <f>D18+D23+D28+D34+D39+D45+D49+D58</f>
        <v>65</v>
      </c>
      <c r="E59" s="6" t="s">
        <v>54</v>
      </c>
      <c r="F59" s="6" t="s">
        <v>54</v>
      </c>
      <c r="G59" s="6" t="s">
        <v>54</v>
      </c>
      <c r="H59" s="6" t="s">
        <v>54</v>
      </c>
      <c r="I59" s="35" t="s">
        <v>54</v>
      </c>
      <c r="J59" s="17">
        <f>SUM(J11:J58)</f>
        <v>1439400</v>
      </c>
    </row>
    <row r="60" spans="1:10" ht="18" x14ac:dyDescent="0.4">
      <c r="A60" s="18"/>
      <c r="B60" s="28" t="s">
        <v>70</v>
      </c>
      <c r="C60" s="28"/>
      <c r="D60" s="28"/>
      <c r="E60" s="19"/>
      <c r="F60" s="18"/>
      <c r="G60" s="18"/>
      <c r="H60" s="18"/>
      <c r="I60" s="36"/>
      <c r="J60" s="17">
        <v>1303400</v>
      </c>
    </row>
    <row r="61" spans="1:10" ht="17.5" x14ac:dyDescent="0.35">
      <c r="A61" s="20"/>
      <c r="B61" s="40" t="s">
        <v>71</v>
      </c>
      <c r="C61" s="22"/>
      <c r="D61" s="22"/>
      <c r="E61" s="22"/>
      <c r="J61" s="39">
        <f>J59-J60</f>
        <v>136000</v>
      </c>
    </row>
    <row r="62" spans="1:10" ht="17.5" x14ac:dyDescent="0.3">
      <c r="A62" s="20"/>
      <c r="B62" s="21"/>
      <c r="C62" s="22"/>
      <c r="D62" s="22"/>
      <c r="E62" s="22"/>
      <c r="J62" s="42">
        <f>J59/J60</f>
        <v>1.1043424888752493</v>
      </c>
    </row>
    <row r="63" spans="1:10" ht="18" x14ac:dyDescent="0.4">
      <c r="A63" s="45"/>
      <c r="B63" s="46"/>
      <c r="C63" s="46"/>
      <c r="D63" s="46"/>
      <c r="E63" s="46"/>
      <c r="F63" s="46"/>
      <c r="G63" s="46"/>
      <c r="H63" s="46"/>
      <c r="I63" s="46"/>
      <c r="J63" s="46"/>
    </row>
    <row r="64" spans="1:10" x14ac:dyDescent="0.3">
      <c r="A64" s="20"/>
      <c r="B64" s="21"/>
      <c r="C64" s="22"/>
      <c r="D64" s="22"/>
      <c r="E64" s="22"/>
    </row>
    <row r="65" spans="1:5" x14ac:dyDescent="0.3">
      <c r="A65" s="20"/>
      <c r="B65" s="21"/>
      <c r="C65" s="22"/>
      <c r="D65" s="22"/>
      <c r="E65" s="22"/>
    </row>
    <row r="66" spans="1:5" x14ac:dyDescent="0.3">
      <c r="A66" s="20"/>
      <c r="B66" s="21"/>
      <c r="C66" s="22"/>
      <c r="D66" s="22"/>
      <c r="E66" s="22"/>
    </row>
    <row r="67" spans="1:5" x14ac:dyDescent="0.3">
      <c r="A67" s="20"/>
      <c r="B67" s="21"/>
      <c r="C67" s="22"/>
      <c r="D67" s="22"/>
      <c r="E67" s="22"/>
    </row>
    <row r="68" spans="1:5" x14ac:dyDescent="0.3">
      <c r="A68" s="20"/>
      <c r="B68" s="21"/>
      <c r="C68" s="22"/>
      <c r="D68" s="22"/>
      <c r="E68" s="22"/>
    </row>
    <row r="69" spans="1:5" x14ac:dyDescent="0.3">
      <c r="A69" s="20"/>
      <c r="B69" s="21"/>
      <c r="C69" s="22"/>
      <c r="D69" s="22"/>
      <c r="E69" s="22"/>
    </row>
    <row r="70" spans="1:5" x14ac:dyDescent="0.3">
      <c r="A70" s="20"/>
      <c r="B70" s="21"/>
      <c r="C70" s="22"/>
      <c r="D70" s="22"/>
      <c r="E70" s="22"/>
    </row>
    <row r="71" spans="1:5" x14ac:dyDescent="0.3">
      <c r="A71" s="20"/>
      <c r="B71" s="21"/>
      <c r="C71" s="22"/>
      <c r="D71" s="22"/>
      <c r="E71" s="22"/>
    </row>
    <row r="72" spans="1:5" x14ac:dyDescent="0.3">
      <c r="A72" s="20"/>
      <c r="B72" s="21"/>
      <c r="C72" s="22"/>
      <c r="D72" s="22"/>
      <c r="E72" s="22"/>
    </row>
    <row r="73" spans="1:5" x14ac:dyDescent="0.3">
      <c r="A73" s="20"/>
      <c r="B73" s="21"/>
      <c r="C73" s="22"/>
      <c r="D73" s="22"/>
      <c r="E73" s="22"/>
    </row>
    <row r="74" spans="1:5" x14ac:dyDescent="0.3">
      <c r="A74" s="20"/>
      <c r="B74" s="21"/>
      <c r="C74" s="22"/>
      <c r="D74" s="22"/>
      <c r="E74" s="22"/>
    </row>
    <row r="75" spans="1:5" x14ac:dyDescent="0.3">
      <c r="B75" s="21"/>
      <c r="C75" s="22"/>
      <c r="D75" s="22"/>
      <c r="E75" s="22"/>
    </row>
    <row r="76" spans="1:5" x14ac:dyDescent="0.3">
      <c r="B76" s="21"/>
      <c r="C76" s="22"/>
      <c r="D76" s="22"/>
      <c r="E76" s="22"/>
    </row>
    <row r="77" spans="1:5" x14ac:dyDescent="0.3">
      <c r="B77" s="21"/>
      <c r="C77" s="22"/>
      <c r="D77" s="22"/>
      <c r="E77" s="22"/>
    </row>
    <row r="78" spans="1:5" x14ac:dyDescent="0.3">
      <c r="B78" s="21"/>
      <c r="C78" s="22"/>
      <c r="D78" s="22"/>
      <c r="E78" s="22"/>
    </row>
    <row r="79" spans="1:5" x14ac:dyDescent="0.3">
      <c r="B79" s="21"/>
      <c r="C79" s="22"/>
      <c r="D79" s="22"/>
      <c r="E79" s="22"/>
    </row>
    <row r="80" spans="1:5" x14ac:dyDescent="0.3">
      <c r="B80" s="21"/>
      <c r="C80" s="22"/>
      <c r="D80" s="22"/>
      <c r="E80" s="22"/>
    </row>
    <row r="81" spans="2:5" x14ac:dyDescent="0.3">
      <c r="B81" s="21"/>
      <c r="C81" s="22"/>
      <c r="D81" s="22"/>
      <c r="E81" s="22"/>
    </row>
    <row r="82" spans="2:5" x14ac:dyDescent="0.3">
      <c r="B82" s="21"/>
      <c r="C82" s="22"/>
      <c r="D82" s="22"/>
      <c r="E82" s="22"/>
    </row>
    <row r="83" spans="2:5" x14ac:dyDescent="0.3">
      <c r="B83" s="21"/>
      <c r="C83" s="22"/>
      <c r="D83" s="22"/>
      <c r="E83" s="22"/>
    </row>
    <row r="84" spans="2:5" x14ac:dyDescent="0.3">
      <c r="B84" s="21"/>
      <c r="C84" s="22"/>
      <c r="D84" s="22"/>
      <c r="E84" s="22"/>
    </row>
    <row r="85" spans="2:5" x14ac:dyDescent="0.3">
      <c r="B85" s="21"/>
      <c r="C85" s="22"/>
      <c r="D85" s="22"/>
      <c r="E85" s="22"/>
    </row>
    <row r="86" spans="2:5" x14ac:dyDescent="0.3">
      <c r="B86" s="21"/>
      <c r="C86" s="22"/>
      <c r="D86" s="22"/>
      <c r="E86" s="22"/>
    </row>
    <row r="87" spans="2:5" x14ac:dyDescent="0.3">
      <c r="B87" s="21"/>
      <c r="C87" s="22"/>
      <c r="D87" s="22"/>
      <c r="E87" s="22"/>
    </row>
    <row r="88" spans="2:5" x14ac:dyDescent="0.3">
      <c r="B88" s="21"/>
      <c r="C88" s="22"/>
      <c r="D88" s="22"/>
      <c r="E88" s="22"/>
    </row>
    <row r="89" spans="2:5" x14ac:dyDescent="0.3">
      <c r="B89" s="21"/>
      <c r="C89" s="22"/>
      <c r="D89" s="22"/>
      <c r="E89" s="22"/>
    </row>
    <row r="90" spans="2:5" x14ac:dyDescent="0.3">
      <c r="B90" s="21"/>
      <c r="C90" s="22"/>
      <c r="D90" s="22"/>
      <c r="E90" s="22"/>
    </row>
    <row r="91" spans="2:5" x14ac:dyDescent="0.3">
      <c r="B91" s="21"/>
      <c r="C91" s="22"/>
      <c r="D91" s="22"/>
      <c r="E91" s="22"/>
    </row>
    <row r="92" spans="2:5" x14ac:dyDescent="0.3">
      <c r="B92" s="21"/>
      <c r="C92" s="22"/>
      <c r="D92" s="22"/>
      <c r="E92" s="22"/>
    </row>
    <row r="93" spans="2:5" x14ac:dyDescent="0.3">
      <c r="B93" s="21"/>
      <c r="C93" s="22"/>
      <c r="D93" s="22"/>
      <c r="E93" s="22"/>
    </row>
    <row r="94" spans="2:5" x14ac:dyDescent="0.3">
      <c r="B94" s="21"/>
      <c r="C94" s="22"/>
      <c r="D94" s="22"/>
      <c r="E94" s="22"/>
    </row>
    <row r="95" spans="2:5" x14ac:dyDescent="0.3">
      <c r="B95" s="21"/>
      <c r="C95" s="22"/>
      <c r="D95" s="22"/>
      <c r="E95" s="22"/>
    </row>
    <row r="96" spans="2:5" x14ac:dyDescent="0.3">
      <c r="B96" s="21"/>
      <c r="C96" s="22"/>
      <c r="D96" s="22"/>
      <c r="E96" s="22"/>
    </row>
  </sheetData>
  <mergeCells count="12">
    <mergeCell ref="D4:J4"/>
    <mergeCell ref="D1:J1"/>
    <mergeCell ref="A2:B2"/>
    <mergeCell ref="D2:J2"/>
    <mergeCell ref="A3:B3"/>
    <mergeCell ref="D3:J3"/>
    <mergeCell ref="A63:J63"/>
    <mergeCell ref="D5:J5"/>
    <mergeCell ref="A6:B6"/>
    <mergeCell ref="D6:J6"/>
    <mergeCell ref="A7:J7"/>
    <mergeCell ref="A8:J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5" fitToHeight="2" orientation="landscape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zoomScaleSheetLayoutView="100" workbookViewId="0">
      <selection activeCell="D15" sqref="D15"/>
    </sheetView>
  </sheetViews>
  <sheetFormatPr defaultColWidth="9.1796875" defaultRowHeight="14" x14ac:dyDescent="0.3"/>
  <cols>
    <col min="1" max="1" width="5.54296875" style="29" customWidth="1"/>
    <col min="2" max="2" width="46" style="30" customWidth="1"/>
    <col min="3" max="3" width="15.54296875" style="31" customWidth="1"/>
    <col min="4" max="5" width="16.453125" style="14" customWidth="1"/>
    <col min="6" max="16384" width="9.1796875" style="14"/>
  </cols>
  <sheetData>
    <row r="1" spans="1:5" s="27" customFormat="1" ht="35" x14ac:dyDescent="0.3">
      <c r="A1" s="4" t="s">
        <v>6</v>
      </c>
      <c r="B1" s="4" t="s">
        <v>7</v>
      </c>
      <c r="C1" s="32" t="s">
        <v>74</v>
      </c>
      <c r="D1" s="32" t="s">
        <v>74</v>
      </c>
      <c r="E1" s="4" t="s">
        <v>10</v>
      </c>
    </row>
    <row r="2" spans="1:5" ht="18" x14ac:dyDescent="0.3">
      <c r="A2" s="5">
        <v>1</v>
      </c>
      <c r="B2" s="8" t="s">
        <v>12</v>
      </c>
      <c r="C2" s="33">
        <v>1</v>
      </c>
      <c r="D2" s="44">
        <v>100</v>
      </c>
      <c r="E2" s="9">
        <v>38000</v>
      </c>
    </row>
    <row r="3" spans="1:5" ht="36" x14ac:dyDescent="0.3">
      <c r="A3" s="5">
        <v>2</v>
      </c>
      <c r="B3" s="8" t="s">
        <v>14</v>
      </c>
      <c r="C3" s="33">
        <f>E3/E2</f>
        <v>0.90263157894736845</v>
      </c>
      <c r="D3" s="44" t="s">
        <v>75</v>
      </c>
      <c r="E3" s="9">
        <v>34300</v>
      </c>
    </row>
    <row r="4" spans="1:5" ht="36" x14ac:dyDescent="0.3">
      <c r="A4" s="5">
        <v>3</v>
      </c>
      <c r="B4" s="8" t="s">
        <v>15</v>
      </c>
      <c r="C4" s="33">
        <f>E4/E2</f>
        <v>0.86842105263157898</v>
      </c>
      <c r="D4" s="44" t="s">
        <v>76</v>
      </c>
      <c r="E4" s="9">
        <v>33000</v>
      </c>
    </row>
    <row r="5" spans="1:5" ht="18" x14ac:dyDescent="0.3">
      <c r="A5" s="5">
        <v>4</v>
      </c>
      <c r="B5" s="10" t="s">
        <v>17</v>
      </c>
      <c r="C5" s="33">
        <f>E5/E2</f>
        <v>0.69473684210526321</v>
      </c>
      <c r="D5" s="44" t="s">
        <v>77</v>
      </c>
      <c r="E5" s="9">
        <v>26400</v>
      </c>
    </row>
    <row r="6" spans="1:5" ht="18" x14ac:dyDescent="0.3">
      <c r="A6" s="5">
        <v>5</v>
      </c>
      <c r="B6" s="11" t="s">
        <v>19</v>
      </c>
      <c r="C6" s="33">
        <f>E6/E2</f>
        <v>0.55526315789473679</v>
      </c>
      <c r="D6" s="44" t="s">
        <v>78</v>
      </c>
      <c r="E6" s="9">
        <v>21100</v>
      </c>
    </row>
    <row r="7" spans="1:5" ht="18" x14ac:dyDescent="0.3">
      <c r="A7" s="5">
        <v>6</v>
      </c>
      <c r="B7" s="8" t="s">
        <v>21</v>
      </c>
      <c r="C7" s="33">
        <f>E7/E2</f>
        <v>0.48421052631578948</v>
      </c>
      <c r="D7" s="44" t="s">
        <v>79</v>
      </c>
      <c r="E7" s="9">
        <v>18400</v>
      </c>
    </row>
    <row r="8" spans="1:5" ht="18" x14ac:dyDescent="0.3">
      <c r="A8" s="5">
        <v>7</v>
      </c>
      <c r="B8" s="8" t="s">
        <v>24</v>
      </c>
      <c r="C8" s="33">
        <f>E8/E2</f>
        <v>0.86842105263157898</v>
      </c>
      <c r="D8" s="44" t="s">
        <v>76</v>
      </c>
      <c r="E8" s="9">
        <v>33000</v>
      </c>
    </row>
    <row r="9" spans="1:5" ht="18" x14ac:dyDescent="0.3">
      <c r="A9" s="5">
        <v>8</v>
      </c>
      <c r="B9" s="8" t="s">
        <v>25</v>
      </c>
      <c r="C9" s="33">
        <f>E9/E2</f>
        <v>0.76315789473684215</v>
      </c>
      <c r="D9" s="44" t="s">
        <v>80</v>
      </c>
      <c r="E9" s="9">
        <v>29000</v>
      </c>
    </row>
    <row r="10" spans="1:5" ht="18" x14ac:dyDescent="0.3">
      <c r="A10" s="5">
        <v>9</v>
      </c>
      <c r="B10" s="8" t="s">
        <v>26</v>
      </c>
      <c r="C10" s="33">
        <f>E10/E2</f>
        <v>0.62368421052631584</v>
      </c>
      <c r="D10" s="44" t="s">
        <v>81</v>
      </c>
      <c r="E10" s="9">
        <v>23700</v>
      </c>
    </row>
    <row r="11" spans="1:5" ht="18" x14ac:dyDescent="0.3">
      <c r="A11" s="5">
        <v>10</v>
      </c>
      <c r="B11" s="8" t="s">
        <v>29</v>
      </c>
      <c r="C11" s="33">
        <f>E11/E2</f>
        <v>0.79736842105263162</v>
      </c>
      <c r="D11" s="44" t="s">
        <v>82</v>
      </c>
      <c r="E11" s="9">
        <v>30300</v>
      </c>
    </row>
    <row r="12" spans="1:5" ht="18" x14ac:dyDescent="0.3">
      <c r="A12" s="5">
        <v>11</v>
      </c>
      <c r="B12" s="8" t="s">
        <v>30</v>
      </c>
      <c r="C12" s="33">
        <f>E12/E2</f>
        <v>0.69473684210526321</v>
      </c>
      <c r="D12" s="44" t="s">
        <v>77</v>
      </c>
      <c r="E12" s="9">
        <v>26400</v>
      </c>
    </row>
    <row r="13" spans="1:5" ht="18" x14ac:dyDescent="0.3">
      <c r="A13" s="5">
        <v>12</v>
      </c>
      <c r="B13" s="8" t="s">
        <v>31</v>
      </c>
      <c r="C13" s="33">
        <f>E13/E2</f>
        <v>0.5</v>
      </c>
      <c r="D13" s="44" t="s">
        <v>79</v>
      </c>
      <c r="E13" s="9">
        <v>19000</v>
      </c>
    </row>
    <row r="14" spans="1:5" ht="18" x14ac:dyDescent="0.3">
      <c r="A14" s="5">
        <v>13</v>
      </c>
      <c r="B14" s="8" t="s">
        <v>29</v>
      </c>
      <c r="C14" s="33">
        <f>E14/E2</f>
        <v>0.79736842105263162</v>
      </c>
      <c r="D14" s="44" t="s">
        <v>82</v>
      </c>
      <c r="E14" s="9">
        <v>30300</v>
      </c>
    </row>
    <row r="15" spans="1:5" ht="18" x14ac:dyDescent="0.3">
      <c r="A15" s="5">
        <v>14</v>
      </c>
      <c r="B15" s="8" t="s">
        <v>30</v>
      </c>
      <c r="C15" s="33">
        <f>E15/E2</f>
        <v>0.69473684210526321</v>
      </c>
      <c r="D15" s="44" t="s">
        <v>77</v>
      </c>
      <c r="E15" s="9">
        <v>26400</v>
      </c>
    </row>
    <row r="16" spans="1:5" ht="18" x14ac:dyDescent="0.3">
      <c r="A16" s="5">
        <v>15</v>
      </c>
      <c r="B16" s="8" t="s">
        <v>35</v>
      </c>
      <c r="C16" s="33">
        <f>E16/E2</f>
        <v>0.5</v>
      </c>
      <c r="D16" s="44" t="s">
        <v>79</v>
      </c>
      <c r="E16" s="9">
        <v>19000</v>
      </c>
    </row>
    <row r="17" spans="1:5" ht="18" x14ac:dyDescent="0.3">
      <c r="A17" s="5">
        <v>16</v>
      </c>
      <c r="B17" s="8" t="s">
        <v>29</v>
      </c>
      <c r="C17" s="33">
        <f>E17/E2</f>
        <v>0.79736842105263162</v>
      </c>
      <c r="D17" s="44" t="s">
        <v>82</v>
      </c>
      <c r="E17" s="9">
        <v>30300</v>
      </c>
    </row>
    <row r="18" spans="1:5" ht="18" x14ac:dyDescent="0.3">
      <c r="A18" s="5">
        <v>17</v>
      </c>
      <c r="B18" s="8" t="s">
        <v>30</v>
      </c>
      <c r="C18" s="33">
        <f>E18/E2</f>
        <v>0.69473684210526321</v>
      </c>
      <c r="D18" s="44" t="s">
        <v>77</v>
      </c>
      <c r="E18" s="9">
        <v>26400</v>
      </c>
    </row>
    <row r="19" spans="1:5" ht="18" x14ac:dyDescent="0.3">
      <c r="A19" s="5">
        <v>18</v>
      </c>
      <c r="B19" s="8" t="s">
        <v>37</v>
      </c>
      <c r="C19" s="33">
        <f>E19/E2</f>
        <v>0.62368421052631584</v>
      </c>
      <c r="D19" s="44" t="s">
        <v>81</v>
      </c>
      <c r="E19" s="9">
        <v>23700</v>
      </c>
    </row>
    <row r="20" spans="1:5" ht="18" x14ac:dyDescent="0.3">
      <c r="A20" s="5">
        <v>19</v>
      </c>
      <c r="B20" s="8" t="s">
        <v>29</v>
      </c>
      <c r="C20" s="33">
        <f>E20/E2</f>
        <v>0.79736842105263162</v>
      </c>
      <c r="D20" s="44" t="s">
        <v>82</v>
      </c>
      <c r="E20" s="9">
        <v>30300</v>
      </c>
    </row>
    <row r="21" spans="1:5" ht="18" x14ac:dyDescent="0.3">
      <c r="A21" s="5">
        <v>20</v>
      </c>
      <c r="B21" s="10" t="s">
        <v>42</v>
      </c>
      <c r="C21" s="33">
        <f>E21/E2</f>
        <v>0.65789473684210531</v>
      </c>
      <c r="D21" s="44" t="s">
        <v>81</v>
      </c>
      <c r="E21" s="9">
        <v>25000</v>
      </c>
    </row>
    <row r="22" spans="1:5" ht="18" x14ac:dyDescent="0.3">
      <c r="A22" s="5">
        <v>21</v>
      </c>
      <c r="B22" s="8" t="s">
        <v>40</v>
      </c>
      <c r="C22" s="33">
        <f>E22/E2</f>
        <v>0.56842105263157894</v>
      </c>
      <c r="D22" s="44" t="s">
        <v>78</v>
      </c>
      <c r="E22" s="9">
        <v>21600</v>
      </c>
    </row>
    <row r="23" spans="1:5" ht="18" x14ac:dyDescent="0.3">
      <c r="A23" s="5">
        <v>22</v>
      </c>
      <c r="B23" s="8" t="s">
        <v>34</v>
      </c>
      <c r="C23" s="33">
        <f>E23/E2</f>
        <v>0.36842105263157893</v>
      </c>
      <c r="D23" s="44" t="s">
        <v>83</v>
      </c>
      <c r="E23" s="9">
        <v>14000</v>
      </c>
    </row>
    <row r="24" spans="1:5" ht="18" x14ac:dyDescent="0.3">
      <c r="A24" s="5">
        <v>23</v>
      </c>
      <c r="B24" s="8" t="s">
        <v>29</v>
      </c>
      <c r="C24" s="33">
        <f>E24/E2</f>
        <v>0.79736842105263162</v>
      </c>
      <c r="D24" s="44" t="s">
        <v>82</v>
      </c>
      <c r="E24" s="9">
        <v>30300</v>
      </c>
    </row>
    <row r="25" spans="1:5" ht="18" x14ac:dyDescent="0.3">
      <c r="A25" s="5">
        <v>24</v>
      </c>
      <c r="B25" s="10" t="s">
        <v>45</v>
      </c>
      <c r="C25" s="33">
        <f>E25/E2</f>
        <v>0.48421052631578948</v>
      </c>
      <c r="D25" s="44" t="s">
        <v>79</v>
      </c>
      <c r="E25" s="9">
        <v>18400</v>
      </c>
    </row>
    <row r="26" spans="1:5" ht="18" x14ac:dyDescent="0.3">
      <c r="A26" s="5">
        <v>25</v>
      </c>
      <c r="B26" s="8" t="s">
        <v>47</v>
      </c>
      <c r="C26" s="33">
        <f>E26/E2</f>
        <v>0.79736842105263162</v>
      </c>
      <c r="D26" s="44" t="s">
        <v>82</v>
      </c>
      <c r="E26" s="9">
        <v>30300</v>
      </c>
    </row>
    <row r="27" spans="1:5" ht="18" x14ac:dyDescent="0.3">
      <c r="A27" s="5">
        <v>26</v>
      </c>
      <c r="B27" s="8" t="s">
        <v>48</v>
      </c>
      <c r="C27" s="33">
        <f>E27/E2</f>
        <v>0.62368421052631584</v>
      </c>
      <c r="D27" s="44" t="s">
        <v>81</v>
      </c>
      <c r="E27" s="9">
        <v>23700</v>
      </c>
    </row>
    <row r="28" spans="1:5" ht="18" x14ac:dyDescent="0.3">
      <c r="A28" s="5">
        <v>27</v>
      </c>
      <c r="B28" s="8" t="s">
        <v>49</v>
      </c>
      <c r="C28" s="33">
        <f>E28/E2</f>
        <v>0.45</v>
      </c>
      <c r="D28" s="44" t="s">
        <v>84</v>
      </c>
      <c r="E28" s="9">
        <v>17100</v>
      </c>
    </row>
    <row r="29" spans="1:5" ht="18" x14ac:dyDescent="0.3">
      <c r="A29" s="5">
        <v>28</v>
      </c>
      <c r="B29" s="8" t="s">
        <v>50</v>
      </c>
      <c r="C29" s="33">
        <f>E29/E2</f>
        <v>0.46842105263157896</v>
      </c>
      <c r="D29" s="44" t="s">
        <v>84</v>
      </c>
      <c r="E29" s="9">
        <v>17800</v>
      </c>
    </row>
    <row r="30" spans="1:5" ht="18" x14ac:dyDescent="0.3">
      <c r="A30" s="5">
        <v>29</v>
      </c>
      <c r="B30" s="8" t="s">
        <v>51</v>
      </c>
      <c r="C30" s="33">
        <f>E30/E2</f>
        <v>0.41578947368421054</v>
      </c>
      <c r="D30" s="44" t="s">
        <v>85</v>
      </c>
      <c r="E30" s="9">
        <v>15800</v>
      </c>
    </row>
    <row r="31" spans="1:5" ht="18" x14ac:dyDescent="0.3">
      <c r="A31" s="5">
        <v>30</v>
      </c>
      <c r="B31" s="8" t="s">
        <v>52</v>
      </c>
      <c r="C31" s="33">
        <f>E31/E2</f>
        <v>0.31052631578947371</v>
      </c>
      <c r="D31" s="44" t="s">
        <v>86</v>
      </c>
      <c r="E31" s="9">
        <v>11800</v>
      </c>
    </row>
    <row r="32" spans="1:5" ht="18" x14ac:dyDescent="0.3">
      <c r="A32" s="5">
        <v>31</v>
      </c>
      <c r="B32" s="11" t="s">
        <v>53</v>
      </c>
      <c r="C32" s="33">
        <f>E32/E2</f>
        <v>0.27631578947368424</v>
      </c>
      <c r="D32" s="44" t="s">
        <v>87</v>
      </c>
      <c r="E32" s="9">
        <v>10500</v>
      </c>
    </row>
    <row r="33" spans="1:5" ht="18" x14ac:dyDescent="0.4">
      <c r="A33" s="2"/>
      <c r="B33" s="43"/>
      <c r="C33" s="43"/>
      <c r="E33" s="43"/>
    </row>
    <row r="34" spans="1:5" x14ac:dyDescent="0.3">
      <c r="A34" s="20"/>
      <c r="B34" s="21"/>
      <c r="C34" s="22"/>
    </row>
    <row r="35" spans="1:5" x14ac:dyDescent="0.3">
      <c r="A35" s="20"/>
      <c r="B35" s="21"/>
      <c r="C35" s="22"/>
    </row>
    <row r="36" spans="1:5" x14ac:dyDescent="0.3">
      <c r="A36" s="20"/>
      <c r="B36" s="21"/>
      <c r="C36" s="22"/>
    </row>
    <row r="37" spans="1:5" x14ac:dyDescent="0.3">
      <c r="A37" s="20"/>
      <c r="B37" s="21"/>
      <c r="C37" s="22"/>
    </row>
    <row r="38" spans="1:5" x14ac:dyDescent="0.3">
      <c r="A38" s="20"/>
      <c r="B38" s="21"/>
      <c r="C38" s="22"/>
    </row>
    <row r="39" spans="1:5" x14ac:dyDescent="0.3">
      <c r="A39" s="20"/>
      <c r="B39" s="21"/>
      <c r="C39" s="22"/>
    </row>
    <row r="40" spans="1:5" x14ac:dyDescent="0.3">
      <c r="A40" s="20"/>
      <c r="B40" s="21"/>
      <c r="C40" s="22"/>
    </row>
    <row r="41" spans="1:5" x14ac:dyDescent="0.3">
      <c r="A41" s="20"/>
      <c r="B41" s="21"/>
      <c r="C41" s="22"/>
    </row>
    <row r="42" spans="1:5" x14ac:dyDescent="0.3">
      <c r="A42" s="20"/>
      <c r="B42" s="21"/>
      <c r="C42" s="22"/>
    </row>
    <row r="43" spans="1:5" x14ac:dyDescent="0.3">
      <c r="A43" s="20"/>
      <c r="B43" s="21"/>
      <c r="C43" s="22"/>
    </row>
    <row r="44" spans="1:5" x14ac:dyDescent="0.3">
      <c r="A44" s="20"/>
      <c r="B44" s="21"/>
      <c r="C44" s="22"/>
    </row>
    <row r="45" spans="1:5" x14ac:dyDescent="0.3">
      <c r="B45" s="21"/>
      <c r="C45" s="22"/>
    </row>
    <row r="46" spans="1:5" x14ac:dyDescent="0.3">
      <c r="B46" s="21"/>
      <c r="C46" s="22"/>
    </row>
    <row r="47" spans="1:5" x14ac:dyDescent="0.3">
      <c r="B47" s="21"/>
      <c r="C47" s="22"/>
    </row>
    <row r="48" spans="1:5" x14ac:dyDescent="0.3">
      <c r="B48" s="21"/>
      <c r="C48" s="22"/>
    </row>
    <row r="49" spans="2:3" x14ac:dyDescent="0.3">
      <c r="B49" s="21"/>
      <c r="C49" s="22"/>
    </row>
    <row r="50" spans="2:3" x14ac:dyDescent="0.3">
      <c r="B50" s="21"/>
      <c r="C50" s="22"/>
    </row>
    <row r="51" spans="2:3" x14ac:dyDescent="0.3">
      <c r="B51" s="21"/>
      <c r="C51" s="22"/>
    </row>
    <row r="52" spans="2:3" x14ac:dyDescent="0.3">
      <c r="B52" s="21"/>
      <c r="C52" s="22"/>
    </row>
    <row r="53" spans="2:3" x14ac:dyDescent="0.3">
      <c r="B53" s="21"/>
      <c r="C53" s="22"/>
    </row>
    <row r="54" spans="2:3" x14ac:dyDescent="0.3">
      <c r="B54" s="21"/>
      <c r="C54" s="22"/>
    </row>
    <row r="55" spans="2:3" x14ac:dyDescent="0.3">
      <c r="B55" s="21"/>
      <c r="C55" s="22"/>
    </row>
    <row r="56" spans="2:3" x14ac:dyDescent="0.3">
      <c r="B56" s="21"/>
      <c r="C56" s="22"/>
    </row>
    <row r="57" spans="2:3" x14ac:dyDescent="0.3">
      <c r="B57" s="21"/>
      <c r="C57" s="22"/>
    </row>
    <row r="58" spans="2:3" x14ac:dyDescent="0.3">
      <c r="B58" s="21"/>
      <c r="C58" s="22"/>
    </row>
    <row r="59" spans="2:3" x14ac:dyDescent="0.3">
      <c r="B59" s="21"/>
      <c r="C59" s="22"/>
    </row>
    <row r="60" spans="2:3" x14ac:dyDescent="0.3">
      <c r="B60" s="21"/>
      <c r="C60" s="22"/>
    </row>
    <row r="61" spans="2:3" x14ac:dyDescent="0.3">
      <c r="B61" s="21"/>
      <c r="C61" s="22"/>
    </row>
    <row r="62" spans="2:3" x14ac:dyDescent="0.3">
      <c r="B62" s="21"/>
      <c r="C62" s="22"/>
    </row>
    <row r="63" spans="2:3" x14ac:dyDescent="0.3">
      <c r="B63" s="21"/>
      <c r="C63" s="22"/>
    </row>
    <row r="64" spans="2:3" x14ac:dyDescent="0.3">
      <c r="B64" s="21"/>
      <c r="C64" s="22"/>
    </row>
    <row r="65" spans="2:3" x14ac:dyDescent="0.3">
      <c r="B65" s="21"/>
      <c r="C65" s="22"/>
    </row>
    <row r="66" spans="2:3" x14ac:dyDescent="0.3">
      <c r="B66" s="21"/>
      <c r="C66" s="22"/>
    </row>
  </sheetData>
  <autoFilter ref="A1:E1">
    <sortState ref="A2:E32">
      <sortCondition ref="A1"/>
    </sortState>
  </autoFilter>
  <printOptions horizontalCentered="1"/>
  <pageMargins left="1.1811023622047245" right="0.39370078740157483" top="0.78740157480314965" bottom="0.78740157480314965" header="0.31496062992125984" footer="0.31496062992125984"/>
  <pageSetup paperSize="9" scale="70" fitToHeight="2" orientation="landscape" r:id="rId1"/>
  <rowBreaks count="1" manualBreakCount="1">
    <brk id="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zoomScaleNormal="100" zoomScaleSheetLayoutView="100" workbookViewId="0">
      <selection activeCell="B2" sqref="B2"/>
    </sheetView>
  </sheetViews>
  <sheetFormatPr defaultColWidth="9.1796875" defaultRowHeight="14" x14ac:dyDescent="0.3"/>
  <cols>
    <col min="1" max="1" width="5.54296875" style="29" customWidth="1"/>
    <col min="2" max="2" width="46" style="30" customWidth="1"/>
    <col min="3" max="3" width="13.1796875" style="31" customWidth="1"/>
    <col min="4" max="4" width="9.453125" style="31" bestFit="1" customWidth="1"/>
    <col min="5" max="16384" width="9.1796875" style="14"/>
  </cols>
  <sheetData>
    <row r="1" spans="1:4" s="41" customFormat="1" ht="50.5" customHeight="1" x14ac:dyDescent="0.35">
      <c r="A1" s="58" t="s">
        <v>5</v>
      </c>
      <c r="B1" s="58"/>
      <c r="C1" s="58"/>
      <c r="D1" s="58"/>
    </row>
    <row r="2" spans="1:4" s="27" customFormat="1" ht="52.5" x14ac:dyDescent="0.3">
      <c r="A2" s="4" t="s">
        <v>6</v>
      </c>
      <c r="B2" s="4" t="s">
        <v>7</v>
      </c>
      <c r="C2" s="4" t="s">
        <v>8</v>
      </c>
      <c r="D2" s="4" t="s">
        <v>9</v>
      </c>
    </row>
    <row r="3" spans="1:4" ht="18" x14ac:dyDescent="0.3">
      <c r="A3" s="5"/>
      <c r="B3" s="4" t="s">
        <v>11</v>
      </c>
      <c r="C3" s="6"/>
      <c r="D3" s="6"/>
    </row>
    <row r="4" spans="1:4" ht="18" x14ac:dyDescent="0.3">
      <c r="A4" s="5">
        <v>1</v>
      </c>
      <c r="B4" s="8" t="s">
        <v>12</v>
      </c>
      <c r="C4" s="6">
        <v>1</v>
      </c>
      <c r="D4" s="6" t="s">
        <v>13</v>
      </c>
    </row>
    <row r="5" spans="1:4" ht="36" x14ac:dyDescent="0.3">
      <c r="A5" s="5">
        <v>2</v>
      </c>
      <c r="B5" s="8" t="s">
        <v>14</v>
      </c>
      <c r="C5" s="6">
        <v>1</v>
      </c>
      <c r="D5" s="6" t="s">
        <v>13</v>
      </c>
    </row>
    <row r="6" spans="1:4" ht="36" x14ac:dyDescent="0.3">
      <c r="A6" s="5">
        <v>3</v>
      </c>
      <c r="B6" s="8" t="s">
        <v>15</v>
      </c>
      <c r="C6" s="6">
        <v>1</v>
      </c>
      <c r="D6" s="6" t="s">
        <v>13</v>
      </c>
    </row>
    <row r="7" spans="1:4" ht="18" x14ac:dyDescent="0.3">
      <c r="A7" s="5">
        <v>4</v>
      </c>
      <c r="B7" s="10" t="s">
        <v>17</v>
      </c>
      <c r="C7" s="6">
        <v>1</v>
      </c>
      <c r="D7" s="6" t="s">
        <v>18</v>
      </c>
    </row>
    <row r="8" spans="1:4" ht="18" x14ac:dyDescent="0.3">
      <c r="A8" s="5">
        <v>5</v>
      </c>
      <c r="B8" s="11" t="s">
        <v>19</v>
      </c>
      <c r="C8" s="6">
        <v>1</v>
      </c>
      <c r="D8" s="6" t="s">
        <v>20</v>
      </c>
    </row>
    <row r="9" spans="1:4" ht="18" x14ac:dyDescent="0.3">
      <c r="A9" s="5">
        <v>6</v>
      </c>
      <c r="B9" s="8" t="s">
        <v>21</v>
      </c>
      <c r="C9" s="6">
        <v>1</v>
      </c>
      <c r="D9" s="6">
        <v>4143</v>
      </c>
    </row>
    <row r="10" spans="1:4" ht="18" x14ac:dyDescent="0.3">
      <c r="A10" s="13"/>
      <c r="B10" s="12" t="s">
        <v>72</v>
      </c>
      <c r="C10" s="4">
        <f>SUM(C4:C9)</f>
        <v>6</v>
      </c>
      <c r="D10" s="6"/>
    </row>
    <row r="11" spans="1:4" ht="18" x14ac:dyDescent="0.3">
      <c r="A11" s="13"/>
      <c r="B11" s="4" t="s">
        <v>23</v>
      </c>
      <c r="C11" s="4"/>
      <c r="D11" s="6"/>
    </row>
    <row r="12" spans="1:4" ht="18" x14ac:dyDescent="0.3">
      <c r="A12" s="13">
        <v>7</v>
      </c>
      <c r="B12" s="8" t="s">
        <v>24</v>
      </c>
      <c r="C12" s="6">
        <v>1</v>
      </c>
      <c r="D12" s="6">
        <v>1231</v>
      </c>
    </row>
    <row r="13" spans="1:4" ht="18" x14ac:dyDescent="0.3">
      <c r="A13" s="13">
        <v>8</v>
      </c>
      <c r="B13" s="8" t="s">
        <v>25</v>
      </c>
      <c r="C13" s="6">
        <v>1</v>
      </c>
      <c r="D13" s="6">
        <v>1231</v>
      </c>
    </row>
    <row r="14" spans="1:4" ht="18" x14ac:dyDescent="0.3">
      <c r="A14" s="13">
        <v>9</v>
      </c>
      <c r="B14" s="8" t="s">
        <v>26</v>
      </c>
      <c r="C14" s="6">
        <v>3</v>
      </c>
      <c r="D14" s="6" t="s">
        <v>27</v>
      </c>
    </row>
    <row r="15" spans="1:4" ht="18" x14ac:dyDescent="0.3">
      <c r="A15" s="13"/>
      <c r="B15" s="12" t="s">
        <v>22</v>
      </c>
      <c r="C15" s="4">
        <f>SUM(C12:C14)</f>
        <v>5</v>
      </c>
      <c r="D15" s="6"/>
    </row>
    <row r="16" spans="1:4" ht="35" x14ac:dyDescent="0.3">
      <c r="A16" s="13"/>
      <c r="B16" s="4" t="s">
        <v>28</v>
      </c>
      <c r="C16" s="6"/>
      <c r="D16" s="6"/>
    </row>
    <row r="17" spans="1:4" ht="18" x14ac:dyDescent="0.3">
      <c r="A17" s="13">
        <v>10</v>
      </c>
      <c r="B17" s="8" t="s">
        <v>29</v>
      </c>
      <c r="C17" s="6">
        <v>1</v>
      </c>
      <c r="D17" s="6">
        <v>1231</v>
      </c>
    </row>
    <row r="18" spans="1:4" ht="18" x14ac:dyDescent="0.3">
      <c r="A18" s="13">
        <v>11</v>
      </c>
      <c r="B18" s="8" t="s">
        <v>30</v>
      </c>
      <c r="C18" s="6">
        <v>2</v>
      </c>
      <c r="D18" s="6">
        <v>1231</v>
      </c>
    </row>
    <row r="19" spans="1:4" ht="18" x14ac:dyDescent="0.3">
      <c r="A19" s="13">
        <v>12</v>
      </c>
      <c r="B19" s="8" t="s">
        <v>31</v>
      </c>
      <c r="C19" s="6">
        <v>16</v>
      </c>
      <c r="D19" s="6" t="s">
        <v>32</v>
      </c>
    </row>
    <row r="20" spans="1:4" ht="18" x14ac:dyDescent="0.3">
      <c r="A20" s="13"/>
      <c r="B20" s="12" t="s">
        <v>22</v>
      </c>
      <c r="C20" s="4">
        <f>SUM(C17:C19)</f>
        <v>19</v>
      </c>
      <c r="D20" s="6"/>
    </row>
    <row r="21" spans="1:4" ht="35" x14ac:dyDescent="0.3">
      <c r="A21" s="13"/>
      <c r="B21" s="4" t="s">
        <v>33</v>
      </c>
      <c r="C21" s="4"/>
      <c r="D21" s="6"/>
    </row>
    <row r="22" spans="1:4" ht="18" x14ac:dyDescent="0.3">
      <c r="A22" s="13">
        <v>13</v>
      </c>
      <c r="B22" s="8" t="s">
        <v>29</v>
      </c>
      <c r="C22" s="6">
        <v>1</v>
      </c>
      <c r="D22" s="6">
        <v>1231</v>
      </c>
    </row>
    <row r="23" spans="1:4" ht="18" x14ac:dyDescent="0.3">
      <c r="A23" s="13">
        <v>14</v>
      </c>
      <c r="B23" s="8" t="s">
        <v>30</v>
      </c>
      <c r="C23" s="6">
        <v>2</v>
      </c>
      <c r="D23" s="6">
        <v>1231</v>
      </c>
    </row>
    <row r="24" spans="1:4" ht="18" x14ac:dyDescent="0.3">
      <c r="A24" s="13">
        <v>15</v>
      </c>
      <c r="B24" s="8" t="s">
        <v>35</v>
      </c>
      <c r="C24" s="6">
        <v>8</v>
      </c>
      <c r="D24" s="6" t="s">
        <v>32</v>
      </c>
    </row>
    <row r="25" spans="1:4" ht="18" x14ac:dyDescent="0.3">
      <c r="A25" s="13"/>
      <c r="B25" s="12" t="s">
        <v>22</v>
      </c>
      <c r="C25" s="4">
        <f>SUM(C22:C24)</f>
        <v>11</v>
      </c>
      <c r="D25" s="6"/>
    </row>
    <row r="26" spans="1:4" ht="18" x14ac:dyDescent="0.3">
      <c r="A26" s="13"/>
      <c r="B26" s="4" t="s">
        <v>36</v>
      </c>
      <c r="C26" s="4"/>
      <c r="D26" s="6"/>
    </row>
    <row r="27" spans="1:4" ht="18" x14ac:dyDescent="0.3">
      <c r="A27" s="13">
        <v>16</v>
      </c>
      <c r="B27" s="8" t="s">
        <v>29</v>
      </c>
      <c r="C27" s="6">
        <v>1</v>
      </c>
      <c r="D27" s="6">
        <v>1231</v>
      </c>
    </row>
    <row r="28" spans="1:4" ht="18" x14ac:dyDescent="0.3">
      <c r="A28" s="13">
        <v>17</v>
      </c>
      <c r="B28" s="8" t="s">
        <v>30</v>
      </c>
      <c r="C28" s="6">
        <v>2</v>
      </c>
      <c r="D28" s="6">
        <v>1231</v>
      </c>
    </row>
    <row r="29" spans="1:4" ht="18" x14ac:dyDescent="0.3">
      <c r="A29" s="13">
        <v>18</v>
      </c>
      <c r="B29" s="8" t="s">
        <v>37</v>
      </c>
      <c r="C29" s="6">
        <v>4</v>
      </c>
      <c r="D29" s="6" t="s">
        <v>38</v>
      </c>
    </row>
    <row r="30" spans="1:4" ht="18" x14ac:dyDescent="0.3">
      <c r="A30" s="13"/>
      <c r="B30" s="12" t="s">
        <v>22</v>
      </c>
      <c r="C30" s="4">
        <f>SUM(C27:C29)</f>
        <v>7</v>
      </c>
      <c r="D30" s="6"/>
    </row>
    <row r="31" spans="1:4" ht="18" x14ac:dyDescent="0.3">
      <c r="A31" s="13"/>
      <c r="B31" s="4" t="s">
        <v>39</v>
      </c>
      <c r="C31" s="4"/>
      <c r="D31" s="6"/>
    </row>
    <row r="32" spans="1:4" ht="18" x14ac:dyDescent="0.3">
      <c r="A32" s="13">
        <v>19</v>
      </c>
      <c r="B32" s="8" t="s">
        <v>29</v>
      </c>
      <c r="C32" s="6">
        <v>1</v>
      </c>
      <c r="D32" s="6">
        <v>1236</v>
      </c>
    </row>
    <row r="33" spans="1:4" ht="18" x14ac:dyDescent="0.3">
      <c r="A33" s="13">
        <v>20</v>
      </c>
      <c r="B33" s="10" t="s">
        <v>42</v>
      </c>
      <c r="C33" s="15">
        <v>1</v>
      </c>
      <c r="D33" s="15" t="s">
        <v>43</v>
      </c>
    </row>
    <row r="34" spans="1:4" ht="18" x14ac:dyDescent="0.3">
      <c r="A34" s="13">
        <v>21</v>
      </c>
      <c r="B34" s="8" t="s">
        <v>40</v>
      </c>
      <c r="C34" s="6">
        <v>1</v>
      </c>
      <c r="D34" s="6" t="s">
        <v>41</v>
      </c>
    </row>
    <row r="35" spans="1:4" ht="18" x14ac:dyDescent="0.3">
      <c r="A35" s="13">
        <v>22</v>
      </c>
      <c r="B35" s="8" t="s">
        <v>34</v>
      </c>
      <c r="C35" s="6">
        <v>1</v>
      </c>
      <c r="D35" s="6">
        <v>3118</v>
      </c>
    </row>
    <row r="36" spans="1:4" ht="18" x14ac:dyDescent="0.3">
      <c r="A36" s="13"/>
      <c r="B36" s="12" t="s">
        <v>22</v>
      </c>
      <c r="C36" s="16">
        <f>SUM(C32:C35)</f>
        <v>4</v>
      </c>
      <c r="D36" s="15"/>
    </row>
    <row r="37" spans="1:4" ht="18" x14ac:dyDescent="0.3">
      <c r="A37" s="13"/>
      <c r="B37" s="16" t="s">
        <v>44</v>
      </c>
      <c r="C37" s="15"/>
      <c r="D37" s="15"/>
    </row>
    <row r="38" spans="1:4" ht="18" x14ac:dyDescent="0.3">
      <c r="A38" s="13">
        <v>23</v>
      </c>
      <c r="B38" s="8" t="s">
        <v>29</v>
      </c>
      <c r="C38" s="6">
        <v>1</v>
      </c>
      <c r="D38" s="6">
        <v>1232</v>
      </c>
    </row>
    <row r="39" spans="1:4" ht="18" x14ac:dyDescent="0.3">
      <c r="A39" s="13">
        <v>24</v>
      </c>
      <c r="B39" s="10" t="s">
        <v>45</v>
      </c>
      <c r="C39" s="15">
        <v>2</v>
      </c>
      <c r="D39" s="15">
        <v>3423</v>
      </c>
    </row>
    <row r="40" spans="1:4" ht="18" x14ac:dyDescent="0.3">
      <c r="A40" s="13"/>
      <c r="B40" s="12" t="s">
        <v>22</v>
      </c>
      <c r="C40" s="16">
        <f>SUM(C38:C39)</f>
        <v>3</v>
      </c>
      <c r="D40" s="15"/>
    </row>
    <row r="41" spans="1:4" ht="18" x14ac:dyDescent="0.3">
      <c r="A41" s="13"/>
      <c r="B41" s="4" t="s">
        <v>46</v>
      </c>
      <c r="C41" s="16"/>
      <c r="D41" s="15"/>
    </row>
    <row r="42" spans="1:4" ht="18" x14ac:dyDescent="0.3">
      <c r="A42" s="13">
        <v>25.26</v>
      </c>
      <c r="B42" s="8" t="s">
        <v>47</v>
      </c>
      <c r="C42" s="6">
        <v>1</v>
      </c>
      <c r="D42" s="6">
        <v>1235</v>
      </c>
    </row>
    <row r="43" spans="1:4" ht="18" x14ac:dyDescent="0.3">
      <c r="A43" s="5">
        <v>26</v>
      </c>
      <c r="B43" s="8" t="s">
        <v>48</v>
      </c>
      <c r="C43" s="6">
        <v>1</v>
      </c>
      <c r="D43" s="6">
        <v>1239</v>
      </c>
    </row>
    <row r="44" spans="1:4" ht="18" x14ac:dyDescent="0.3">
      <c r="A44" s="13">
        <v>26.74</v>
      </c>
      <c r="B44" s="8" t="s">
        <v>49</v>
      </c>
      <c r="C44" s="6">
        <v>3</v>
      </c>
      <c r="D44" s="6">
        <v>8322</v>
      </c>
    </row>
    <row r="45" spans="1:4" ht="18" x14ac:dyDescent="0.3">
      <c r="A45" s="5">
        <v>28</v>
      </c>
      <c r="B45" s="8" t="s">
        <v>50</v>
      </c>
      <c r="C45" s="6">
        <v>1</v>
      </c>
      <c r="D45" s="6">
        <v>3439</v>
      </c>
    </row>
    <row r="46" spans="1:4" ht="18" x14ac:dyDescent="0.3">
      <c r="A46" s="13">
        <v>29</v>
      </c>
      <c r="B46" s="8" t="s">
        <v>51</v>
      </c>
      <c r="C46" s="6">
        <v>2</v>
      </c>
      <c r="D46" s="6">
        <v>7233</v>
      </c>
    </row>
    <row r="47" spans="1:4" ht="18" x14ac:dyDescent="0.3">
      <c r="A47" s="5">
        <v>30</v>
      </c>
      <c r="B47" s="8" t="s">
        <v>52</v>
      </c>
      <c r="C47" s="6">
        <v>1</v>
      </c>
      <c r="D47" s="6">
        <v>9132</v>
      </c>
    </row>
    <row r="48" spans="1:4" ht="18" x14ac:dyDescent="0.3">
      <c r="A48" s="13">
        <v>31</v>
      </c>
      <c r="B48" s="11" t="s">
        <v>53</v>
      </c>
      <c r="C48" s="15">
        <v>1</v>
      </c>
      <c r="D48" s="6">
        <v>9151</v>
      </c>
    </row>
    <row r="49" spans="1:4" ht="18" x14ac:dyDescent="0.3">
      <c r="A49" s="13"/>
      <c r="B49" s="12" t="s">
        <v>22</v>
      </c>
      <c r="C49" s="16">
        <f>SUM(C42:C48)</f>
        <v>10</v>
      </c>
      <c r="D49" s="6"/>
    </row>
    <row r="50" spans="1:4" ht="18" x14ac:dyDescent="0.3">
      <c r="A50" s="5"/>
      <c r="B50" s="12" t="s">
        <v>73</v>
      </c>
      <c r="C50" s="16">
        <f>C10+C15+C20+C25+C30+C36+C40+C49</f>
        <v>65</v>
      </c>
      <c r="D50" s="6" t="s">
        <v>54</v>
      </c>
    </row>
    <row r="51" spans="1:4" ht="18" x14ac:dyDescent="0.4">
      <c r="A51" s="45"/>
      <c r="B51" s="46"/>
      <c r="C51" s="46"/>
      <c r="D51" s="46"/>
    </row>
    <row r="52" spans="1:4" x14ac:dyDescent="0.3">
      <c r="A52" s="20"/>
      <c r="B52" s="21"/>
      <c r="C52" s="22"/>
      <c r="D52" s="22"/>
    </row>
    <row r="53" spans="1:4" x14ac:dyDescent="0.3">
      <c r="A53" s="20"/>
      <c r="B53" s="21"/>
      <c r="C53" s="22"/>
      <c r="D53" s="22"/>
    </row>
    <row r="54" spans="1:4" x14ac:dyDescent="0.3">
      <c r="A54" s="20"/>
      <c r="B54" s="21"/>
      <c r="C54" s="22"/>
      <c r="D54" s="22"/>
    </row>
    <row r="55" spans="1:4" x14ac:dyDescent="0.3">
      <c r="A55" s="20"/>
      <c r="B55" s="21"/>
      <c r="C55" s="22"/>
      <c r="D55" s="22"/>
    </row>
    <row r="56" spans="1:4" x14ac:dyDescent="0.3">
      <c r="A56" s="20"/>
      <c r="B56" s="21"/>
      <c r="C56" s="22"/>
      <c r="D56" s="22"/>
    </row>
    <row r="57" spans="1:4" x14ac:dyDescent="0.3">
      <c r="A57" s="20"/>
      <c r="B57" s="21"/>
      <c r="C57" s="22"/>
      <c r="D57" s="22"/>
    </row>
    <row r="58" spans="1:4" x14ac:dyDescent="0.3">
      <c r="A58" s="20"/>
      <c r="B58" s="21"/>
      <c r="C58" s="22"/>
      <c r="D58" s="22"/>
    </row>
    <row r="59" spans="1:4" x14ac:dyDescent="0.3">
      <c r="A59" s="20"/>
      <c r="B59" s="21"/>
      <c r="C59" s="22"/>
      <c r="D59" s="22"/>
    </row>
    <row r="60" spans="1:4" x14ac:dyDescent="0.3">
      <c r="A60" s="20"/>
      <c r="B60" s="21"/>
      <c r="C60" s="22"/>
      <c r="D60" s="22"/>
    </row>
    <row r="61" spans="1:4" x14ac:dyDescent="0.3">
      <c r="A61" s="20"/>
      <c r="B61" s="21"/>
      <c r="C61" s="22"/>
      <c r="D61" s="22"/>
    </row>
    <row r="62" spans="1:4" x14ac:dyDescent="0.3">
      <c r="A62" s="20"/>
      <c r="B62" s="21"/>
      <c r="C62" s="22"/>
      <c r="D62" s="22"/>
    </row>
    <row r="63" spans="1:4" x14ac:dyDescent="0.3">
      <c r="B63" s="21"/>
      <c r="C63" s="22"/>
      <c r="D63" s="22"/>
    </row>
    <row r="64" spans="1:4" x14ac:dyDescent="0.3">
      <c r="B64" s="21"/>
      <c r="C64" s="22"/>
      <c r="D64" s="22"/>
    </row>
    <row r="65" spans="2:4" x14ac:dyDescent="0.3">
      <c r="B65" s="21"/>
      <c r="C65" s="22"/>
      <c r="D65" s="22"/>
    </row>
    <row r="66" spans="2:4" x14ac:dyDescent="0.3">
      <c r="B66" s="21"/>
      <c r="C66" s="22"/>
      <c r="D66" s="22"/>
    </row>
    <row r="67" spans="2:4" x14ac:dyDescent="0.3">
      <c r="B67" s="21"/>
      <c r="C67" s="22"/>
      <c r="D67" s="22"/>
    </row>
    <row r="68" spans="2:4" x14ac:dyDescent="0.3">
      <c r="B68" s="21"/>
      <c r="C68" s="22"/>
      <c r="D68" s="22"/>
    </row>
    <row r="69" spans="2:4" x14ac:dyDescent="0.3">
      <c r="B69" s="21"/>
      <c r="C69" s="22"/>
      <c r="D69" s="22"/>
    </row>
    <row r="70" spans="2:4" x14ac:dyDescent="0.3">
      <c r="B70" s="21"/>
      <c r="C70" s="22"/>
      <c r="D70" s="22"/>
    </row>
    <row r="71" spans="2:4" x14ac:dyDescent="0.3">
      <c r="B71" s="21"/>
      <c r="C71" s="22"/>
      <c r="D71" s="22"/>
    </row>
    <row r="72" spans="2:4" x14ac:dyDescent="0.3">
      <c r="B72" s="21"/>
      <c r="C72" s="22"/>
      <c r="D72" s="22"/>
    </row>
    <row r="73" spans="2:4" x14ac:dyDescent="0.3">
      <c r="B73" s="21"/>
      <c r="C73" s="22"/>
      <c r="D73" s="22"/>
    </row>
    <row r="74" spans="2:4" x14ac:dyDescent="0.3">
      <c r="B74" s="21"/>
      <c r="C74" s="22"/>
      <c r="D74" s="22"/>
    </row>
    <row r="75" spans="2:4" x14ac:dyDescent="0.3">
      <c r="B75" s="21"/>
      <c r="C75" s="22"/>
      <c r="D75" s="22"/>
    </row>
    <row r="76" spans="2:4" x14ac:dyDescent="0.3">
      <c r="B76" s="21"/>
      <c r="C76" s="22"/>
      <c r="D76" s="22"/>
    </row>
    <row r="77" spans="2:4" x14ac:dyDescent="0.3">
      <c r="B77" s="21"/>
      <c r="C77" s="22"/>
      <c r="D77" s="22"/>
    </row>
    <row r="78" spans="2:4" x14ac:dyDescent="0.3">
      <c r="B78" s="21"/>
      <c r="C78" s="22"/>
      <c r="D78" s="22"/>
    </row>
    <row r="79" spans="2:4" x14ac:dyDescent="0.3">
      <c r="B79" s="21"/>
      <c r="C79" s="22"/>
      <c r="D79" s="22"/>
    </row>
    <row r="80" spans="2:4" x14ac:dyDescent="0.3">
      <c r="B80" s="21"/>
      <c r="C80" s="22"/>
      <c r="D80" s="22"/>
    </row>
    <row r="81" spans="2:4" x14ac:dyDescent="0.3">
      <c r="B81" s="21"/>
      <c r="C81" s="22"/>
      <c r="D81" s="22"/>
    </row>
    <row r="82" spans="2:4" x14ac:dyDescent="0.3">
      <c r="B82" s="21"/>
      <c r="C82" s="22"/>
      <c r="D82" s="22"/>
    </row>
    <row r="83" spans="2:4" x14ac:dyDescent="0.3">
      <c r="B83" s="21"/>
      <c r="C83" s="22"/>
      <c r="D83" s="22"/>
    </row>
    <row r="84" spans="2:4" x14ac:dyDescent="0.3">
      <c r="B84" s="21"/>
      <c r="C84" s="22"/>
      <c r="D84" s="22"/>
    </row>
  </sheetData>
  <mergeCells count="2">
    <mergeCell ref="A1:D1"/>
    <mergeCell ref="A51:D51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2" orientation="portrait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на 01.12.2022</vt:lpstr>
      <vt:lpstr>з 01.12.2022 для колодоговору</vt:lpstr>
      <vt:lpstr>штатний розпис</vt:lpstr>
      <vt:lpstr>'з 01.12.2022 для колодоговору'!_ФильтрБазыДанных</vt:lpstr>
      <vt:lpstr>'на 01.12.2022'!_ФильтрБазыДанных</vt:lpstr>
      <vt:lpstr>'штатний розпис'!_ФильтрБазыДанных</vt:lpstr>
      <vt:lpstr>'з 01.12.2022 для колодоговору'!Область_печати</vt:lpstr>
      <vt:lpstr>'на 01.12.2022'!Область_печати</vt:lpstr>
      <vt:lpstr>'штатний розпис'!Область_печати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2022-11-25T07:49:27Z</cp:lastPrinted>
  <dcterms:created xsi:type="dcterms:W3CDTF">2022-11-14T07:25:59Z</dcterms:created>
  <dcterms:modified xsi:type="dcterms:W3CDTF">2023-02-14T19:21:45Z</dcterms:modified>
</cp:coreProperties>
</file>