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20" yWindow="-120" windowWidth="24240" windowHeight="13140"/>
  </bookViews>
  <sheets>
    <sheet name="Sheet" sheetId="1" r:id="rId1"/>
  </sheets>
  <definedNames>
    <definedName name="_xlnm._FilterDatabase" localSheetId="0" hidden="1">Sheet!$A$4:$P$18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/>
  <c r="B18"/>
  <c r="D17"/>
  <c r="B17"/>
  <c r="D16"/>
  <c r="B16"/>
  <c r="D15"/>
  <c r="C15"/>
  <c r="B15"/>
  <c r="D14"/>
  <c r="B14"/>
  <c r="D13"/>
  <c r="B13"/>
  <c r="D12"/>
  <c r="C12"/>
  <c r="B12"/>
  <c r="D11"/>
  <c r="B11"/>
  <c r="D10"/>
  <c r="B10"/>
  <c r="D9"/>
  <c r="B9"/>
  <c r="D8"/>
  <c r="C8"/>
  <c r="B8"/>
  <c r="D7"/>
  <c r="B7"/>
  <c r="D6"/>
  <c r="B6"/>
  <c r="D5"/>
  <c r="B5"/>
</calcChain>
</file>

<file path=xl/sharedStrings.xml><?xml version="1.0" encoding="utf-8"?>
<sst xmlns="http://schemas.openxmlformats.org/spreadsheetml/2006/main" count="156" uniqueCount="101">
  <si>
    <t>00191951</t>
  </si>
  <si>
    <t>00777</t>
  </si>
  <si>
    <t>008</t>
  </si>
  <si>
    <t>009</t>
  </si>
  <si>
    <t>01/01/24</t>
  </si>
  <si>
    <t>02/01/24</t>
  </si>
  <si>
    <t>03/01/24</t>
  </si>
  <si>
    <t>04/02/24</t>
  </si>
  <si>
    <t>07a3a517a2154316b1242859848af595</t>
  </si>
  <si>
    <t>0aaf16da43364eaab637ad4686fc4def</t>
  </si>
  <si>
    <t>1/24-БД</t>
  </si>
  <si>
    <t>1/24-ЛД</t>
  </si>
  <si>
    <t>164d25e568dc4a13b6dcbf63b9630fde</t>
  </si>
  <si>
    <t>170124-21</t>
  </si>
  <si>
    <t>19fdc724a9e4457dbb464ff710f29b90</t>
  </si>
  <si>
    <t>21560045</t>
  </si>
  <si>
    <t>24 ДН</t>
  </si>
  <si>
    <t>24609680</t>
  </si>
  <si>
    <t>2689309593</t>
  </si>
  <si>
    <t>2769300290</t>
  </si>
  <si>
    <t>2878917176</t>
  </si>
  <si>
    <t>3148208078</t>
  </si>
  <si>
    <t>31521100-5 Настільні світильники</t>
  </si>
  <si>
    <t>31bb4baf81ba4e928b51a9c1b178cf3e</t>
  </si>
  <si>
    <t>32448187</t>
  </si>
  <si>
    <t>35323603</t>
  </si>
  <si>
    <t>36216548</t>
  </si>
  <si>
    <t>39787008</t>
  </si>
  <si>
    <t>4257.24/LL</t>
  </si>
  <si>
    <t>48443000-5 Пакети програмного забезпечення для бухгалтерського обліку</t>
  </si>
  <si>
    <t>48611000-4 Пакети програмного забезпечення для баз даних</t>
  </si>
  <si>
    <t>50313000-2 Технічне обслуговування і ремонт копіювально-розмножувальної техніки</t>
  </si>
  <si>
    <t>54c5720037d1449f9f6eb6d63fc4837a</t>
  </si>
  <si>
    <t>64110000-0 Поштові послуги</t>
  </si>
  <si>
    <t>64210000-1 Послуги телефонного зв’язку та передачі даних</t>
  </si>
  <si>
    <t>674e2c20429c4df2a6de81cc7c8c937d</t>
  </si>
  <si>
    <t>71310000-4 Консультаційні послуги у галузях інженерії та будівництва</t>
  </si>
  <si>
    <t>72220000-3 Консультаційні послуги з питань систем та з технічних питань</t>
  </si>
  <si>
    <t>72250000-2 Послуги, пов’язані із системами та підтримкою</t>
  </si>
  <si>
    <t>72310000-1 Послуги з обробки даних</t>
  </si>
  <si>
    <t>72411000-4 Постачальники Інтернет-послуг</t>
  </si>
  <si>
    <t>741ff904dd484f3db90ba604a48f2882</t>
  </si>
  <si>
    <t>74ec7d9258c944f3a38908db16bfd2b0</t>
  </si>
  <si>
    <t>7621c6bc91a9472298e7fd33804292c9</t>
  </si>
  <si>
    <t>89c0b597e90a4e5fa955195e2a06e5da</t>
  </si>
  <si>
    <t>93f9d88bb78a47b4850ca146e84e1598</t>
  </si>
  <si>
    <t>959002c6d9e444a9a3a6b29d42122d25</t>
  </si>
  <si>
    <t>ID контракту</t>
  </si>
  <si>
    <t>ba063babc42a484891e3c1376b529f37</t>
  </si>
  <si>
    <t>report-feedback@zakupivli.pro</t>
  </si>
  <si>
    <t>ЄДРПОУ переможця</t>
  </si>
  <si>
    <t>Ідентифікатор договору (Використовується при звітуванні у E-data)</t>
  </si>
  <si>
    <t>Ідентифікатор закупівлі</t>
  </si>
  <si>
    <t>Ідентифікатор лота</t>
  </si>
  <si>
    <t>Інформаційно-консультативні послуги з навчанння роботі з Єдиними та Державними реєстрами</t>
  </si>
  <si>
    <t>АКЦІОНЕРНЕ ТОВАРИСТВО "УКРПОШТА"</t>
  </si>
  <si>
    <t>БАРАННИК ІГОР ВАСИЛЬОВИЧ</t>
  </si>
  <si>
    <t>Відкриті торги з особливостями</t>
  </si>
  <si>
    <t>ГРЕКОВ ДМИТРО ОЛЕКСАНДРОВИЧ</t>
  </si>
  <si>
    <t>ДЕРЖАВНЕ ПІДПРИЄМСТВО "НАЦІОНАЛЬНІ ІНФОРМАЦІЙНІ СИСТЕМИ"</t>
  </si>
  <si>
    <t>ДЕРЖАВНЕ ПІДПРИЄМСТВО "ПРОМСПЕЦЗВ’ЯЗОК"</t>
  </si>
  <si>
    <t>ДН-40392181/ДП/203116</t>
  </si>
  <si>
    <t>ДН-40392181/ДП/203118</t>
  </si>
  <si>
    <t>Дата закінчення договору:</t>
  </si>
  <si>
    <t>Дата підписання договору:</t>
  </si>
  <si>
    <t>Закупівля без використання електронної системи</t>
  </si>
  <si>
    <t>Заправка картриджів БФП Canon i-SENSYS MF 411 dw ; Заправка картриджів БФП Canon iSX123i2; Заправка картриджів БФП А3 HP LJ M443nda (8AF72A) ; Заправка картриджів БФП HP LJ Pro 4103dw  ; Заправка картриджів БФП HP LJ Pro M426 dw; Заправка картриджів БФП HP LJ Pro MFP M428dw; Заправка картриджів БФП HP LJ Pro MFP M428fdn; Заправка картриджів БФП Xerox WC 335DNI; Заправка картриджів БФП EPSON L14150; Відновлення картриджів БФП Canon i-SENSYS MF 411 dw ; Відновлення картриджів БФП Canon iSX123i2; Відновлення картриджів БФП А3 HP LJ M443nda (8AF72A); Відновлення картриджів БФП HP LJ Pro 4103dw  ; Відновлення картриджів БФП HP LJ Pro M426 dw; Відновлення картриджів БФП HP LJ Pro MFP M428dw; Відновлення картриджів БФП HP LJ Pro MFP M428fdn; Відновлення картриджів БФП Xerox WC 335DNI; Відновлення картриджів БФП EPSON L14150; Поточний ремонт БФП HP LJ Pro MFP M 428dw (відновлення повної працездатності пристрою ); Поточний ремонт БФП HP LJ Pro MFP M428fdn (відновлення повної працездатності пристрою ); Поточний ремонт БФП Canon i-SENSYS MF 411dw (відновлення повної працездатності пристрою )</t>
  </si>
  <si>
    <t>Звіт створено 8 лютого о 15:30 з використанням http://zakupivli.pro</t>
  </si>
  <si>
    <t>Код CPV</t>
  </si>
  <si>
    <t>НАУКОВО-ВИРОБНИЧЕ ПІДПРИЄМСТВО "ТРАЙФЛ</t>
  </si>
  <si>
    <t>Немає лотів</t>
  </si>
  <si>
    <t>Номер договору</t>
  </si>
  <si>
    <t>Переможець (назва)</t>
  </si>
  <si>
    <t xml:space="preserve">Послуга з ліцензійного системного супроводу комплексної програми  (постачання пакетів оновлення системи програмного забезпечення комплексу «IS-pro»)  </t>
  </si>
  <si>
    <t>Послуга з незалежної оцінки вартості об’єкту приватизації та рецензування звіту з оцінки вартості об’єкту ТОВ «Управління механізації» (код 03329918), номінальною вартістю 108900 гривень, яка належить Департаменту адміністративних послуг та дозвільних процедур Дніпровської міської ради</t>
  </si>
  <si>
    <t>Послуга з пересилання відправлень «Укрпошта Експрес»</t>
  </si>
  <si>
    <t xml:space="preserve">Послуга з поставки програмного забезпечення (модулі програмного забезпечення - «Реєстр активів комунальної власності», «Оренда об’єктів комунальної власності» та «Приватизація об’єктів комунальної власності» комп’ютерної програми «Електронне самоврядування 3.0»), з видачею невиключної ліцензії </t>
  </si>
  <si>
    <t xml:space="preserve">Послуга з поставки програмного забезпечення (модулі програмного забезпечення - «Реєстр активів комунальної власності», «Оренда об’єктів комунальної власності» та «Приватизація об’єктів комунальної власності» комп’ютерної програми «Електронне самоврядування 3.0»), з видачею невиключної ліцензії. </t>
  </si>
  <si>
    <t xml:space="preserve">Послуга із супроводу, консультування з питань інформатизації систем бухгалтерського обліку (комплексу «ІS-рrо») </t>
  </si>
  <si>
    <t xml:space="preserve">Послуга із супроводу, консультування з питань інформатизації, систем бухгалтерського обліку (комплексу «IS-pro») </t>
  </si>
  <si>
    <t xml:space="preserve">Послуги з заправки, відновлення картриджів та поточний ремонт копіювально-розмножувальної техніки </t>
  </si>
  <si>
    <t>Послуги з оброблення даних, пов’язаних з базами даних.</t>
  </si>
  <si>
    <t>Послуги з технічного обслуговування  автоматизованого робочого місця, у тому числі виконання робіт, пов'язаних з поновленням роботи Єдиних та Державних реєстрів, атоматизованих систем, баз даних та інших інформаційних систем</t>
  </si>
  <si>
    <t>Послуги телефонного зв’язку та передачі даних</t>
  </si>
  <si>
    <t>Послуги із забезпечення доступу департаменту адміністративних послуг та дозвільних процедур Дніпровської міської ради до мережі Інтернет</t>
  </si>
  <si>
    <t>Послуги із забезпечення доступу департаменту адміністративних послуг та дозвільних процедур Дніпровської міської ради до мережі Інтернет; Послуги із забезпечення доступу департаменту адміністративних послуг та дозвільних процедур Дніпровської міської ради до мережі Інтернет; Послуги із забезпечення доступу департаменту адміністративних послуг та дозвільних процедур Дніпровської міської ради до мережі Інтернет; Послуги із забезпечення доступу департаменту адміністративних послуг та дозвільних процедур Дніпровської міської ради до мережі Інтернет; Послуги із забезпечення доступу департаменту адміністративних послуг та дозвільних процедур Дніпровської міської ради до мережі Інтернет; Послуги із забезпечення доступу департаменту адміністративних послуг та дозвільних процедур Дніпровської міської ради до мережі Інтернет; Послуги із забезпечення доступу департаменту адміністративних послуг та дозвільних процедур Дніпровської міської ради до мережі Інтернет</t>
  </si>
  <si>
    <t>Предмет закупівлі</t>
  </si>
  <si>
    <t>СОТНІКОВ ОЛЕКСАНДР ГЕННАДІЙОВИЧ</t>
  </si>
  <si>
    <t>Світильник настільний LED, 10 Вт, Horoz Electric, EBRU, білий, 3000-6000K, 100-240V</t>
  </si>
  <si>
    <t>Статус договору</t>
  </si>
  <si>
    <t>Сума договору</t>
  </si>
  <si>
    <t>ТЕЛЕМІСТ 2012</t>
  </si>
  <si>
    <t>ТОВАРИСТВО З ОБМЕЖЕНОЮ ВІДПОВІДАЛЬНІСТЮ "МІАЦ"</t>
  </si>
  <si>
    <t>ТОВАРИСТВО З ОБМЕЖЕНОЮ ВІДПОВІДАЛЬНІСТЮ "ЦЕНТР ІНФОРМАЦІЙНИХ І АНАЛІТИЧНИХ ТЕХНОЛОГІЙ"</t>
  </si>
  <si>
    <t>Технічний супровід комп'ютерної програми "Єдина інформаційна система управління міським бюджетом"</t>
  </si>
  <si>
    <t>Тип процедури</t>
  </si>
  <si>
    <t>Узагальнена назва закупівлі</t>
  </si>
  <si>
    <t>ФОП Тарасенко Сергій Сергійович</t>
  </si>
  <si>
    <t>Якщо ви маєте пропозицію чи побажання щодо покращення цього звіту, напишіть нам, будь ласка:</t>
  </si>
  <si>
    <t>активний</t>
  </si>
  <si>
    <t>№</t>
  </si>
</sst>
</file>

<file path=xl/styles.xml><?xml version="1.0" encoding="utf-8"?>
<styleSheet xmlns="http://schemas.openxmlformats.org/spreadsheetml/2006/main">
  <numFmts count="1">
    <numFmt numFmtId="164" formatCode="dd\.mm\.yyyy"/>
  </numFmts>
  <fonts count="4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4" fontId="1" fillId="0" borderId="0" xfId="0" applyNumberFormat="1" applyFont="1"/>
    <xf numFmtId="16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ivli.pro/remote/dispatcher/state_purchase_view/47508308" TargetMode="External"/><Relationship Id="rId13" Type="http://schemas.openxmlformats.org/officeDocument/2006/relationships/hyperlink" Target="https://my.zakupivli.pro/remote/dispatcher/state_purchase_view/48502021" TargetMode="External"/><Relationship Id="rId18" Type="http://schemas.openxmlformats.org/officeDocument/2006/relationships/hyperlink" Target="https://my.zakupivli.pro/remote/dispatcher/state_purchase_lot_view/1138855" TargetMode="External"/><Relationship Id="rId26" Type="http://schemas.openxmlformats.org/officeDocument/2006/relationships/hyperlink" Target="https://my.zakupivli.pro/remote/dispatcher/state_contracting_view/18863015" TargetMode="External"/><Relationship Id="rId3" Type="http://schemas.openxmlformats.org/officeDocument/2006/relationships/hyperlink" Target="https://my.zakupivli.pro/remote/dispatcher/state_contracting_view/18828579" TargetMode="External"/><Relationship Id="rId21" Type="http://schemas.openxmlformats.org/officeDocument/2006/relationships/hyperlink" Target="https://my.zakupivli.pro/remote/dispatcher/state_contracting_view/18965430" TargetMode="External"/><Relationship Id="rId7" Type="http://schemas.openxmlformats.org/officeDocument/2006/relationships/hyperlink" Target="https://my.zakupivli.pro/remote/dispatcher/state_contracting_view/18919058" TargetMode="External"/><Relationship Id="rId12" Type="http://schemas.openxmlformats.org/officeDocument/2006/relationships/hyperlink" Target="https://my.zakupivli.pro/remote/dispatcher/state_contracting_view/19020594" TargetMode="External"/><Relationship Id="rId17" Type="http://schemas.openxmlformats.org/officeDocument/2006/relationships/hyperlink" Target="https://my.zakupivli.pro/remote/dispatcher/state_purchase_view/47401147" TargetMode="External"/><Relationship Id="rId25" Type="http://schemas.openxmlformats.org/officeDocument/2006/relationships/hyperlink" Target="https://my.zakupivli.pro/remote/dispatcher/state_purchase_lot_view/1155472" TargetMode="External"/><Relationship Id="rId2" Type="http://schemas.openxmlformats.org/officeDocument/2006/relationships/hyperlink" Target="https://my.zakupivli.pro/remote/dispatcher/state_purchase_view/48163924" TargetMode="External"/><Relationship Id="rId16" Type="http://schemas.openxmlformats.org/officeDocument/2006/relationships/hyperlink" Target="https://my.zakupivli.pro/remote/dispatcher/state_contracting_view/18840906" TargetMode="External"/><Relationship Id="rId20" Type="http://schemas.openxmlformats.org/officeDocument/2006/relationships/hyperlink" Target="https://my.zakupivli.pro/remote/dispatcher/state_purchase_view/48496013" TargetMode="External"/><Relationship Id="rId29" Type="http://schemas.openxmlformats.org/officeDocument/2006/relationships/hyperlink" Target="https://my.zakupivli.pro/remote/dispatcher/state_purchase_view/48192455" TargetMode="External"/><Relationship Id="rId1" Type="http://schemas.openxmlformats.org/officeDocument/2006/relationships/hyperlink" Target="mailto:report-feedback@zakupivli.pro" TargetMode="External"/><Relationship Id="rId6" Type="http://schemas.openxmlformats.org/officeDocument/2006/relationships/hyperlink" Target="https://my.zakupivli.pro/remote/dispatcher/state_purchase_view/48389876" TargetMode="External"/><Relationship Id="rId11" Type="http://schemas.openxmlformats.org/officeDocument/2006/relationships/hyperlink" Target="https://my.zakupivli.pro/remote/dispatcher/state_purchase_view/48631029" TargetMode="External"/><Relationship Id="rId24" Type="http://schemas.openxmlformats.org/officeDocument/2006/relationships/hyperlink" Target="https://my.zakupivli.pro/remote/dispatcher/state_purchase_view/47827894" TargetMode="External"/><Relationship Id="rId32" Type="http://schemas.openxmlformats.org/officeDocument/2006/relationships/hyperlink" Target="https://my.zakupivli.pro/remote/dispatcher/state_contracting_view/19065982" TargetMode="External"/><Relationship Id="rId5" Type="http://schemas.openxmlformats.org/officeDocument/2006/relationships/hyperlink" Target="https://my.zakupivli.pro/remote/dispatcher/state_contracting_view/18828450" TargetMode="External"/><Relationship Id="rId15" Type="http://schemas.openxmlformats.org/officeDocument/2006/relationships/hyperlink" Target="https://my.zakupivli.pro/remote/dispatcher/state_purchase_view/48192837" TargetMode="External"/><Relationship Id="rId23" Type="http://schemas.openxmlformats.org/officeDocument/2006/relationships/hyperlink" Target="https://my.zakupivli.pro/remote/dispatcher/state_contracting_view/19196114" TargetMode="External"/><Relationship Id="rId28" Type="http://schemas.openxmlformats.org/officeDocument/2006/relationships/hyperlink" Target="https://my.zakupivli.pro/remote/dispatcher/state_contracting_view/18828673" TargetMode="External"/><Relationship Id="rId10" Type="http://schemas.openxmlformats.org/officeDocument/2006/relationships/hyperlink" Target="https://my.zakupivli.pro/remote/dispatcher/state_contracting_view/18827342" TargetMode="External"/><Relationship Id="rId19" Type="http://schemas.openxmlformats.org/officeDocument/2006/relationships/hyperlink" Target="https://my.zakupivli.pro/remote/dispatcher/state_contracting_view/18827365" TargetMode="External"/><Relationship Id="rId31" Type="http://schemas.openxmlformats.org/officeDocument/2006/relationships/hyperlink" Target="https://my.zakupivli.pro/remote/dispatcher/state_purchase_view/48737523" TargetMode="External"/><Relationship Id="rId4" Type="http://schemas.openxmlformats.org/officeDocument/2006/relationships/hyperlink" Target="https://my.zakupivli.pro/remote/dispatcher/state_purchase_view/48164117" TargetMode="External"/><Relationship Id="rId9" Type="http://schemas.openxmlformats.org/officeDocument/2006/relationships/hyperlink" Target="https://my.zakupivli.pro/remote/dispatcher/state_purchase_lot_view/1143405" TargetMode="External"/><Relationship Id="rId14" Type="http://schemas.openxmlformats.org/officeDocument/2006/relationships/hyperlink" Target="https://my.zakupivli.pro/remote/dispatcher/state_contracting_view/18965833" TargetMode="External"/><Relationship Id="rId22" Type="http://schemas.openxmlformats.org/officeDocument/2006/relationships/hyperlink" Target="https://my.zakupivli.pro/remote/dispatcher/state_purchase_view/49040595" TargetMode="External"/><Relationship Id="rId27" Type="http://schemas.openxmlformats.org/officeDocument/2006/relationships/hyperlink" Target="https://my.zakupivli.pro/remote/dispatcher/state_purchase_view/48163360" TargetMode="External"/><Relationship Id="rId30" Type="http://schemas.openxmlformats.org/officeDocument/2006/relationships/hyperlink" Target="https://my.zakupivli.pro/remote/dispatcher/state_contracting_view/18840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9"/>
  <sheetViews>
    <sheetView tabSelected="1" workbookViewId="0">
      <pane ySplit="4" topLeftCell="A5" activePane="bottomLeft" state="frozen"/>
      <selection pane="bottomLeft" activeCell="A19" sqref="A19:XFD320"/>
    </sheetView>
  </sheetViews>
  <sheetFormatPr defaultColWidth="11.42578125" defaultRowHeight="15"/>
  <cols>
    <col min="1" max="1" width="5"/>
    <col min="2" max="4" width="25"/>
    <col min="5" max="5" width="60"/>
    <col min="6" max="8" width="35"/>
    <col min="9" max="10" width="30"/>
    <col min="11" max="13" width="15"/>
    <col min="14" max="16" width="10"/>
  </cols>
  <sheetData>
    <row r="1" spans="1:16">
      <c r="A1" s="1" t="s">
        <v>98</v>
      </c>
    </row>
    <row r="2" spans="1:16">
      <c r="A2" s="2" t="s">
        <v>49</v>
      </c>
    </row>
    <row r="4" spans="1:16" ht="39">
      <c r="A4" s="3" t="s">
        <v>100</v>
      </c>
      <c r="B4" s="3" t="s">
        <v>52</v>
      </c>
      <c r="C4" s="3" t="s">
        <v>53</v>
      </c>
      <c r="D4" s="3" t="s">
        <v>47</v>
      </c>
      <c r="E4" s="3" t="s">
        <v>51</v>
      </c>
      <c r="F4" s="3" t="s">
        <v>96</v>
      </c>
      <c r="G4" s="3" t="s">
        <v>86</v>
      </c>
      <c r="H4" s="3" t="s">
        <v>68</v>
      </c>
      <c r="I4" s="3" t="s">
        <v>95</v>
      </c>
      <c r="J4" s="3" t="s">
        <v>72</v>
      </c>
      <c r="K4" s="3" t="s">
        <v>50</v>
      </c>
      <c r="L4" s="3" t="s">
        <v>71</v>
      </c>
      <c r="M4" s="3" t="s">
        <v>90</v>
      </c>
      <c r="N4" s="3" t="s">
        <v>64</v>
      </c>
      <c r="O4" s="3" t="s">
        <v>63</v>
      </c>
      <c r="P4" s="3" t="s">
        <v>89</v>
      </c>
    </row>
    <row r="5" spans="1:16">
      <c r="A5" s="4">
        <v>1</v>
      </c>
      <c r="B5" s="2" t="str">
        <f>HYPERLINK("https://my.zakupivli.pro/remote/dispatcher/state_purchase_view/48163924", "UA-2024-01-03-003597-a")</f>
        <v>UA-2024-01-03-003597-a</v>
      </c>
      <c r="C5" s="2" t="s">
        <v>70</v>
      </c>
      <c r="D5" s="2" t="str">
        <f>HYPERLINK("https://my.zakupivli.pro/remote/dispatcher/state_contracting_view/18828579", "UA-2024-01-03-003597-a-b1")</f>
        <v>UA-2024-01-03-003597-a-b1</v>
      </c>
      <c r="E5" s="1" t="s">
        <v>41</v>
      </c>
      <c r="F5" s="1" t="s">
        <v>73</v>
      </c>
      <c r="G5" s="1" t="s">
        <v>73</v>
      </c>
      <c r="H5" s="1" t="s">
        <v>29</v>
      </c>
      <c r="I5" s="1" t="s">
        <v>65</v>
      </c>
      <c r="J5" s="1" t="s">
        <v>87</v>
      </c>
      <c r="K5" s="1" t="s">
        <v>20</v>
      </c>
      <c r="L5" s="1" t="s">
        <v>2</v>
      </c>
      <c r="M5" s="5">
        <v>39600</v>
      </c>
      <c r="N5" s="6">
        <v>45292</v>
      </c>
      <c r="O5" s="6">
        <v>45657</v>
      </c>
      <c r="P5" s="1" t="s">
        <v>99</v>
      </c>
    </row>
    <row r="6" spans="1:16">
      <c r="A6" s="4">
        <v>2</v>
      </c>
      <c r="B6" s="2" t="str">
        <f>HYPERLINK("https://my.zakupivli.pro/remote/dispatcher/state_purchase_view/48164117", "UA-2024-01-03-003581-a")</f>
        <v>UA-2024-01-03-003581-a</v>
      </c>
      <c r="C6" s="2" t="s">
        <v>70</v>
      </c>
      <c r="D6" s="2" t="str">
        <f>HYPERLINK("https://my.zakupivli.pro/remote/dispatcher/state_contracting_view/18828450", "UA-2024-01-03-003581-a-c1")</f>
        <v>UA-2024-01-03-003581-a-c1</v>
      </c>
      <c r="E6" s="1" t="s">
        <v>14</v>
      </c>
      <c r="F6" s="1" t="s">
        <v>78</v>
      </c>
      <c r="G6" s="1" t="s">
        <v>79</v>
      </c>
      <c r="H6" s="1" t="s">
        <v>38</v>
      </c>
      <c r="I6" s="1" t="s">
        <v>65</v>
      </c>
      <c r="J6" s="1" t="s">
        <v>87</v>
      </c>
      <c r="K6" s="1" t="s">
        <v>20</v>
      </c>
      <c r="L6" s="1" t="s">
        <v>3</v>
      </c>
      <c r="M6" s="5">
        <v>43200</v>
      </c>
      <c r="N6" s="6">
        <v>45292</v>
      </c>
      <c r="O6" s="6">
        <v>45657</v>
      </c>
      <c r="P6" s="1" t="s">
        <v>99</v>
      </c>
    </row>
    <row r="7" spans="1:16">
      <c r="A7" s="4">
        <v>3</v>
      </c>
      <c r="B7" s="2" t="str">
        <f>HYPERLINK("https://my.zakupivli.pro/remote/dispatcher/state_purchase_view/48389876", "UA-2024-01-16-009208-a")</f>
        <v>UA-2024-01-16-009208-a</v>
      </c>
      <c r="C7" s="2" t="s">
        <v>70</v>
      </c>
      <c r="D7" s="2" t="str">
        <f>HYPERLINK("https://my.zakupivli.pro/remote/dispatcher/state_contracting_view/18919058", "UA-2024-01-16-009208-a-a1")</f>
        <v>UA-2024-01-16-009208-a-a1</v>
      </c>
      <c r="E7" s="1" t="s">
        <v>32</v>
      </c>
      <c r="F7" s="1" t="s">
        <v>88</v>
      </c>
      <c r="G7" s="1" t="s">
        <v>88</v>
      </c>
      <c r="H7" s="1" t="s">
        <v>22</v>
      </c>
      <c r="I7" s="1" t="s">
        <v>65</v>
      </c>
      <c r="J7" s="1" t="s">
        <v>58</v>
      </c>
      <c r="K7" s="1" t="s">
        <v>19</v>
      </c>
      <c r="L7" s="1" t="s">
        <v>6</v>
      </c>
      <c r="M7" s="5">
        <v>26160</v>
      </c>
      <c r="N7" s="6">
        <v>45307</v>
      </c>
      <c r="O7" s="6">
        <v>45657</v>
      </c>
      <c r="P7" s="1" t="s">
        <v>99</v>
      </c>
    </row>
    <row r="8" spans="1:16">
      <c r="A8" s="4">
        <v>4</v>
      </c>
      <c r="B8" s="2" t="str">
        <f>HYPERLINK("https://my.zakupivli.pro/remote/dispatcher/state_purchase_view/47508308", "UA-2023-12-12-004977-a")</f>
        <v>UA-2023-12-12-004977-a</v>
      </c>
      <c r="C8" s="2" t="str">
        <f>HYPERLINK("https://my.zakupivli.pro/remote/dispatcher/state_purchase_lot_view/1143405", "UA-2023-12-12-004977-a-L1143405")</f>
        <v>UA-2023-12-12-004977-a-L1143405</v>
      </c>
      <c r="D8" s="2" t="str">
        <f>HYPERLINK("https://my.zakupivli.pro/remote/dispatcher/state_contracting_view/18827342", "UA-2023-12-12-004977-a-a1")</f>
        <v>UA-2023-12-12-004977-a-a1</v>
      </c>
      <c r="E8" s="1" t="s">
        <v>44</v>
      </c>
      <c r="F8" s="1" t="s">
        <v>84</v>
      </c>
      <c r="G8" s="1" t="s">
        <v>84</v>
      </c>
      <c r="H8" s="1" t="s">
        <v>40</v>
      </c>
      <c r="I8" s="1" t="s">
        <v>57</v>
      </c>
      <c r="J8" s="1" t="s">
        <v>69</v>
      </c>
      <c r="K8" s="1" t="s">
        <v>24</v>
      </c>
      <c r="L8" s="1" t="s">
        <v>28</v>
      </c>
      <c r="M8" s="5">
        <v>28620</v>
      </c>
      <c r="N8" s="6">
        <v>45292</v>
      </c>
      <c r="O8" s="6">
        <v>45657</v>
      </c>
      <c r="P8" s="1" t="s">
        <v>99</v>
      </c>
    </row>
    <row r="9" spans="1:16">
      <c r="A9" s="4">
        <v>5</v>
      </c>
      <c r="B9" s="2" t="str">
        <f>HYPERLINK("https://my.zakupivli.pro/remote/dispatcher/state_purchase_view/48631029", "UA-2024-01-24-007301-a")</f>
        <v>UA-2024-01-24-007301-a</v>
      </c>
      <c r="C9" s="2" t="s">
        <v>70</v>
      </c>
      <c r="D9" s="2" t="str">
        <f>HYPERLINK("https://my.zakupivli.pro/remote/dispatcher/state_contracting_view/19020594", "UA-2024-01-24-007301-a-b1")</f>
        <v>UA-2024-01-24-007301-a-b1</v>
      </c>
      <c r="E9" s="1" t="s">
        <v>45</v>
      </c>
      <c r="F9" s="1" t="s">
        <v>75</v>
      </c>
      <c r="G9" s="1" t="s">
        <v>75</v>
      </c>
      <c r="H9" s="1" t="s">
        <v>33</v>
      </c>
      <c r="I9" s="1" t="s">
        <v>65</v>
      </c>
      <c r="J9" s="1" t="s">
        <v>55</v>
      </c>
      <c r="K9" s="1" t="s">
        <v>15</v>
      </c>
      <c r="L9" s="1" t="s">
        <v>13</v>
      </c>
      <c r="M9" s="5">
        <v>36000</v>
      </c>
      <c r="N9" s="6">
        <v>45315</v>
      </c>
      <c r="O9" s="6">
        <v>45657</v>
      </c>
      <c r="P9" s="1" t="s">
        <v>99</v>
      </c>
    </row>
    <row r="10" spans="1:16">
      <c r="A10" s="4">
        <v>6</v>
      </c>
      <c r="B10" s="2" t="str">
        <f>HYPERLINK("https://my.zakupivli.pro/remote/dispatcher/state_purchase_view/48502021", "UA-2024-01-19-004823-a")</f>
        <v>UA-2024-01-19-004823-a</v>
      </c>
      <c r="C10" s="2" t="s">
        <v>70</v>
      </c>
      <c r="D10" s="2" t="str">
        <f>HYPERLINK("https://my.zakupivli.pro/remote/dispatcher/state_contracting_view/18965833", "UA-2024-01-19-004823-a-b1")</f>
        <v>UA-2024-01-19-004823-a-b1</v>
      </c>
      <c r="E10" s="1" t="s">
        <v>35</v>
      </c>
      <c r="F10" s="1" t="s">
        <v>82</v>
      </c>
      <c r="G10" s="1" t="s">
        <v>82</v>
      </c>
      <c r="H10" s="1" t="s">
        <v>38</v>
      </c>
      <c r="I10" s="1" t="s">
        <v>65</v>
      </c>
      <c r="J10" s="1" t="s">
        <v>59</v>
      </c>
      <c r="K10" s="1" t="s">
        <v>27</v>
      </c>
      <c r="L10" s="1" t="s">
        <v>62</v>
      </c>
      <c r="M10" s="5">
        <v>720</v>
      </c>
      <c r="N10" s="6">
        <v>45308</v>
      </c>
      <c r="O10" s="6">
        <v>45657</v>
      </c>
      <c r="P10" s="1" t="s">
        <v>99</v>
      </c>
    </row>
    <row r="11" spans="1:16">
      <c r="A11" s="4">
        <v>7</v>
      </c>
      <c r="B11" s="2" t="str">
        <f>HYPERLINK("https://my.zakupivli.pro/remote/dispatcher/state_purchase_view/48192837", "UA-2024-01-05-001851-a")</f>
        <v>UA-2024-01-05-001851-a</v>
      </c>
      <c r="C11" s="2" t="s">
        <v>70</v>
      </c>
      <c r="D11" s="2" t="str">
        <f>HYPERLINK("https://my.zakupivli.pro/remote/dispatcher/state_contracting_view/18840906", "UA-2024-01-05-001851-a-b1")</f>
        <v>UA-2024-01-05-001851-a-b1</v>
      </c>
      <c r="E11" s="1" t="s">
        <v>12</v>
      </c>
      <c r="F11" s="1" t="s">
        <v>77</v>
      </c>
      <c r="G11" s="1" t="s">
        <v>76</v>
      </c>
      <c r="H11" s="1" t="s">
        <v>30</v>
      </c>
      <c r="I11" s="1" t="s">
        <v>65</v>
      </c>
      <c r="J11" s="1" t="s">
        <v>92</v>
      </c>
      <c r="K11" s="1" t="s">
        <v>17</v>
      </c>
      <c r="L11" s="1" t="s">
        <v>11</v>
      </c>
      <c r="M11" s="5">
        <v>86148</v>
      </c>
      <c r="N11" s="6">
        <v>45296</v>
      </c>
      <c r="O11" s="6">
        <v>45657</v>
      </c>
      <c r="P11" s="1" t="s">
        <v>99</v>
      </c>
    </row>
    <row r="12" spans="1:16">
      <c r="A12" s="4">
        <v>8</v>
      </c>
      <c r="B12" s="2" t="str">
        <f>HYPERLINK("https://my.zakupivli.pro/remote/dispatcher/state_purchase_view/47401147", "UA-2023-12-08-004555-a")</f>
        <v>UA-2023-12-08-004555-a</v>
      </c>
      <c r="C12" s="2" t="str">
        <f>HYPERLINK("https://my.zakupivli.pro/remote/dispatcher/state_purchase_lot_view/1138855", "UA-2023-12-08-004555-a-L1138855")</f>
        <v>UA-2023-12-08-004555-a-L1138855</v>
      </c>
      <c r="D12" s="2" t="str">
        <f>HYPERLINK("https://my.zakupivli.pro/remote/dispatcher/state_contracting_view/18827365", "UA-2023-12-08-004555-a-b1")</f>
        <v>UA-2023-12-08-004555-a-b1</v>
      </c>
      <c r="E12" s="1" t="s">
        <v>46</v>
      </c>
      <c r="F12" s="1" t="s">
        <v>84</v>
      </c>
      <c r="G12" s="1" t="s">
        <v>85</v>
      </c>
      <c r="H12" s="1" t="s">
        <v>40</v>
      </c>
      <c r="I12" s="1" t="s">
        <v>57</v>
      </c>
      <c r="J12" s="1" t="s">
        <v>91</v>
      </c>
      <c r="K12" s="1" t="s">
        <v>25</v>
      </c>
      <c r="L12" s="1" t="s">
        <v>4</v>
      </c>
      <c r="M12" s="5">
        <v>136800</v>
      </c>
      <c r="N12" s="6">
        <v>45292</v>
      </c>
      <c r="O12" s="6">
        <v>45657</v>
      </c>
      <c r="P12" s="1" t="s">
        <v>99</v>
      </c>
    </row>
    <row r="13" spans="1:16">
      <c r="A13" s="4">
        <v>9</v>
      </c>
      <c r="B13" s="2" t="str">
        <f>HYPERLINK("https://my.zakupivli.pro/remote/dispatcher/state_purchase_view/48496013", "UA-2024-01-19-004768-a")</f>
        <v>UA-2024-01-19-004768-a</v>
      </c>
      <c r="C13" s="2" t="s">
        <v>70</v>
      </c>
      <c r="D13" s="2" t="str">
        <f>HYPERLINK("https://my.zakupivli.pro/remote/dispatcher/state_contracting_view/18965430", "UA-2024-01-19-004768-a-c1")</f>
        <v>UA-2024-01-19-004768-a-c1</v>
      </c>
      <c r="E13" s="1" t="s">
        <v>23</v>
      </c>
      <c r="F13" s="1" t="s">
        <v>54</v>
      </c>
      <c r="G13" s="1" t="s">
        <v>54</v>
      </c>
      <c r="H13" s="1" t="s">
        <v>37</v>
      </c>
      <c r="I13" s="1" t="s">
        <v>65</v>
      </c>
      <c r="J13" s="1" t="s">
        <v>59</v>
      </c>
      <c r="K13" s="1" t="s">
        <v>27</v>
      </c>
      <c r="L13" s="1" t="s">
        <v>61</v>
      </c>
      <c r="M13" s="5">
        <v>55080</v>
      </c>
      <c r="N13" s="6">
        <v>45308</v>
      </c>
      <c r="O13" s="6">
        <v>45657</v>
      </c>
      <c r="P13" s="1" t="s">
        <v>99</v>
      </c>
    </row>
    <row r="14" spans="1:16">
      <c r="A14" s="4">
        <v>10</v>
      </c>
      <c r="B14" s="2" t="str">
        <f>HYPERLINK("https://my.zakupivli.pro/remote/dispatcher/state_purchase_view/49040595", "UA-2024-02-08-008068-a")</f>
        <v>UA-2024-02-08-008068-a</v>
      </c>
      <c r="C14" s="2" t="s">
        <v>70</v>
      </c>
      <c r="D14" s="2" t="str">
        <f>HYPERLINK("https://my.zakupivli.pro/remote/dispatcher/state_contracting_view/19196114", "UA-2024-02-08-008068-a-b1")</f>
        <v>UA-2024-02-08-008068-a-b1</v>
      </c>
      <c r="E14" s="1" t="s">
        <v>9</v>
      </c>
      <c r="F14" s="1" t="s">
        <v>74</v>
      </c>
      <c r="G14" s="1" t="s">
        <v>74</v>
      </c>
      <c r="H14" s="1" t="s">
        <v>36</v>
      </c>
      <c r="I14" s="1" t="s">
        <v>65</v>
      </c>
      <c r="J14" s="1" t="s">
        <v>56</v>
      </c>
      <c r="K14" s="1" t="s">
        <v>18</v>
      </c>
      <c r="L14" s="1" t="s">
        <v>7</v>
      </c>
      <c r="M14" s="5">
        <v>50000</v>
      </c>
      <c r="N14" s="6">
        <v>45330</v>
      </c>
      <c r="O14" s="6">
        <v>45657</v>
      </c>
      <c r="P14" s="1" t="s">
        <v>99</v>
      </c>
    </row>
    <row r="15" spans="1:16">
      <c r="A15" s="4">
        <v>11</v>
      </c>
      <c r="B15" s="2" t="str">
        <f>HYPERLINK("https://my.zakupivli.pro/remote/dispatcher/state_purchase_view/47827894", "UA-2023-12-20-003441-a")</f>
        <v>UA-2023-12-20-003441-a</v>
      </c>
      <c r="C15" s="2" t="str">
        <f>HYPERLINK("https://my.zakupivli.pro/remote/dispatcher/state_purchase_lot_view/1155472", "UA-2023-12-20-003441-a-L1155472")</f>
        <v>UA-2023-12-20-003441-a-L1155472</v>
      </c>
      <c r="D15" s="2" t="str">
        <f>HYPERLINK("https://my.zakupivli.pro/remote/dispatcher/state_contracting_view/18863015", "UA-2023-12-20-003441-a-a1")</f>
        <v>UA-2023-12-20-003441-a-a1</v>
      </c>
      <c r="E15" s="1" t="s">
        <v>48</v>
      </c>
      <c r="F15" s="1" t="s">
        <v>80</v>
      </c>
      <c r="G15" s="1" t="s">
        <v>66</v>
      </c>
      <c r="H15" s="1" t="s">
        <v>31</v>
      </c>
      <c r="I15" s="1" t="s">
        <v>57</v>
      </c>
      <c r="J15" s="1" t="s">
        <v>97</v>
      </c>
      <c r="K15" s="1" t="s">
        <v>21</v>
      </c>
      <c r="L15" s="1" t="s">
        <v>5</v>
      </c>
      <c r="M15" s="5">
        <v>539100</v>
      </c>
      <c r="N15" s="6">
        <v>45301</v>
      </c>
      <c r="O15" s="6">
        <v>45657</v>
      </c>
      <c r="P15" s="1" t="s">
        <v>99</v>
      </c>
    </row>
    <row r="16" spans="1:16">
      <c r="A16" s="4">
        <v>12</v>
      </c>
      <c r="B16" s="2" t="str">
        <f>HYPERLINK("https://my.zakupivli.pro/remote/dispatcher/state_purchase_view/48163360", "UA-2024-01-03-003752-a")</f>
        <v>UA-2024-01-03-003752-a</v>
      </c>
      <c r="C16" s="2" t="s">
        <v>70</v>
      </c>
      <c r="D16" s="2" t="str">
        <f>HYPERLINK("https://my.zakupivli.pro/remote/dispatcher/state_contracting_view/18828673", "UA-2024-01-03-003752-a-c1")</f>
        <v>UA-2024-01-03-003752-a-c1</v>
      </c>
      <c r="E16" s="1" t="s">
        <v>8</v>
      </c>
      <c r="F16" s="1" t="s">
        <v>83</v>
      </c>
      <c r="G16" s="1" t="s">
        <v>83</v>
      </c>
      <c r="H16" s="1" t="s">
        <v>34</v>
      </c>
      <c r="I16" s="1" t="s">
        <v>65</v>
      </c>
      <c r="J16" s="1" t="s">
        <v>60</v>
      </c>
      <c r="K16" s="1" t="s">
        <v>0</v>
      </c>
      <c r="L16" s="1" t="s">
        <v>1</v>
      </c>
      <c r="M16" s="5">
        <v>16311.72</v>
      </c>
      <c r="N16" s="6">
        <v>45292</v>
      </c>
      <c r="O16" s="6">
        <v>45657</v>
      </c>
      <c r="P16" s="1" t="s">
        <v>99</v>
      </c>
    </row>
    <row r="17" spans="1:16">
      <c r="A17" s="4">
        <v>13</v>
      </c>
      <c r="B17" s="2" t="str">
        <f>HYPERLINK("https://my.zakupivli.pro/remote/dispatcher/state_purchase_view/48192455", "UA-2024-01-05-001687-a")</f>
        <v>UA-2024-01-05-001687-a</v>
      </c>
      <c r="C17" s="2" t="s">
        <v>70</v>
      </c>
      <c r="D17" s="2" t="str">
        <f>HYPERLINK("https://my.zakupivli.pro/remote/dispatcher/state_contracting_view/18840564", "UA-2024-01-05-001687-a-b1")</f>
        <v>UA-2024-01-05-001687-a-b1</v>
      </c>
      <c r="E17" s="1" t="s">
        <v>42</v>
      </c>
      <c r="F17" s="1" t="s">
        <v>81</v>
      </c>
      <c r="G17" s="1" t="s">
        <v>81</v>
      </c>
      <c r="H17" s="1" t="s">
        <v>39</v>
      </c>
      <c r="I17" s="1" t="s">
        <v>65</v>
      </c>
      <c r="J17" s="1" t="s">
        <v>92</v>
      </c>
      <c r="K17" s="1" t="s">
        <v>17</v>
      </c>
      <c r="L17" s="1" t="s">
        <v>10</v>
      </c>
      <c r="M17" s="5">
        <v>73596</v>
      </c>
      <c r="N17" s="6">
        <v>45296</v>
      </c>
      <c r="O17" s="6">
        <v>45657</v>
      </c>
      <c r="P17" s="1" t="s">
        <v>99</v>
      </c>
    </row>
    <row r="18" spans="1:16">
      <c r="A18" s="4">
        <v>14</v>
      </c>
      <c r="B18" s="2" t="str">
        <f>HYPERLINK("https://my.zakupivli.pro/remote/dispatcher/state_purchase_view/48737523", "UA-2024-01-29-001469-a")</f>
        <v>UA-2024-01-29-001469-a</v>
      </c>
      <c r="C18" s="2" t="s">
        <v>70</v>
      </c>
      <c r="D18" s="2" t="str">
        <f>HYPERLINK("https://my.zakupivli.pro/remote/dispatcher/state_contracting_view/19065982", "UA-2024-01-29-001469-a-a1")</f>
        <v>UA-2024-01-29-001469-a-a1</v>
      </c>
      <c r="E18" s="1" t="s">
        <v>43</v>
      </c>
      <c r="F18" s="1" t="s">
        <v>94</v>
      </c>
      <c r="G18" s="1" t="s">
        <v>94</v>
      </c>
      <c r="H18" s="1" t="s">
        <v>38</v>
      </c>
      <c r="I18" s="1" t="s">
        <v>65</v>
      </c>
      <c r="J18" s="1" t="s">
        <v>93</v>
      </c>
      <c r="K18" s="1" t="s">
        <v>26</v>
      </c>
      <c r="L18" s="1" t="s">
        <v>16</v>
      </c>
      <c r="M18" s="5">
        <v>13200</v>
      </c>
      <c r="N18" s="6">
        <v>45317</v>
      </c>
      <c r="O18" s="6">
        <v>45657</v>
      </c>
      <c r="P18" s="1" t="s">
        <v>99</v>
      </c>
    </row>
    <row r="19" spans="1:16">
      <c r="A19" s="1" t="s">
        <v>67</v>
      </c>
    </row>
  </sheetData>
  <autoFilter ref="A4:P18"/>
  <hyperlinks>
    <hyperlink ref="A2" r:id="rId1" display="mailto:report-feedback@zakupivli.pro"/>
    <hyperlink ref="B5" r:id="rId2" display="https://my.zakupivli.pro/remote/dispatcher/state_purchase_view/48163924"/>
    <hyperlink ref="D5" r:id="rId3" display="https://my.zakupivli.pro/remote/dispatcher/state_contracting_view/18828579"/>
    <hyperlink ref="B6" r:id="rId4" display="https://my.zakupivli.pro/remote/dispatcher/state_purchase_view/48164117"/>
    <hyperlink ref="D6" r:id="rId5" display="https://my.zakupivli.pro/remote/dispatcher/state_contracting_view/18828450"/>
    <hyperlink ref="B7" r:id="rId6" display="https://my.zakupivli.pro/remote/dispatcher/state_purchase_view/48389876"/>
    <hyperlink ref="D7" r:id="rId7" display="https://my.zakupivli.pro/remote/dispatcher/state_contracting_view/18919058"/>
    <hyperlink ref="B8" r:id="rId8" display="https://my.zakupivli.pro/remote/dispatcher/state_purchase_view/47508308"/>
    <hyperlink ref="C8" r:id="rId9" display="https://my.zakupivli.pro/remote/dispatcher/state_purchase_lot_view/1143405"/>
    <hyperlink ref="D8" r:id="rId10" display="https://my.zakupivli.pro/remote/dispatcher/state_contracting_view/18827342"/>
    <hyperlink ref="B9" r:id="rId11" display="https://my.zakupivli.pro/remote/dispatcher/state_purchase_view/48631029"/>
    <hyperlink ref="D9" r:id="rId12" display="https://my.zakupivli.pro/remote/dispatcher/state_contracting_view/19020594"/>
    <hyperlink ref="B10" r:id="rId13" display="https://my.zakupivli.pro/remote/dispatcher/state_purchase_view/48502021"/>
    <hyperlink ref="D10" r:id="rId14" display="https://my.zakupivli.pro/remote/dispatcher/state_contracting_view/18965833"/>
    <hyperlink ref="B11" r:id="rId15" display="https://my.zakupivli.pro/remote/dispatcher/state_purchase_view/48192837"/>
    <hyperlink ref="D11" r:id="rId16" display="https://my.zakupivli.pro/remote/dispatcher/state_contracting_view/18840906"/>
    <hyperlink ref="B12" r:id="rId17" display="https://my.zakupivli.pro/remote/dispatcher/state_purchase_view/47401147"/>
    <hyperlink ref="C12" r:id="rId18" display="https://my.zakupivli.pro/remote/dispatcher/state_purchase_lot_view/1138855"/>
    <hyperlink ref="D12" r:id="rId19" display="https://my.zakupivli.pro/remote/dispatcher/state_contracting_view/18827365"/>
    <hyperlink ref="B13" r:id="rId20" display="https://my.zakupivli.pro/remote/dispatcher/state_purchase_view/48496013"/>
    <hyperlink ref="D13" r:id="rId21" display="https://my.zakupivli.pro/remote/dispatcher/state_contracting_view/18965430"/>
    <hyperlink ref="B14" r:id="rId22" display="https://my.zakupivli.pro/remote/dispatcher/state_purchase_view/49040595"/>
    <hyperlink ref="D14" r:id="rId23" display="https://my.zakupivli.pro/remote/dispatcher/state_contracting_view/19196114"/>
    <hyperlink ref="B15" r:id="rId24" display="https://my.zakupivli.pro/remote/dispatcher/state_purchase_view/47827894"/>
    <hyperlink ref="C15" r:id="rId25" display="https://my.zakupivli.pro/remote/dispatcher/state_purchase_lot_view/1155472"/>
    <hyperlink ref="D15" r:id="rId26" display="https://my.zakupivli.pro/remote/dispatcher/state_contracting_view/18863015"/>
    <hyperlink ref="B16" r:id="rId27" display="https://my.zakupivli.pro/remote/dispatcher/state_purchase_view/48163360"/>
    <hyperlink ref="D16" r:id="rId28" display="https://my.zakupivli.pro/remote/dispatcher/state_contracting_view/18828673"/>
    <hyperlink ref="B17" r:id="rId29" display="https://my.zakupivli.pro/remote/dispatcher/state_purchase_view/48192455"/>
    <hyperlink ref="D17" r:id="rId30" display="https://my.zakupivli.pro/remote/dispatcher/state_contracting_view/18840564"/>
    <hyperlink ref="B18" r:id="rId31" display="https://my.zakupivli.pro/remote/dispatcher/state_purchase_view/48737523"/>
    <hyperlink ref="D18" r:id="rId32" display="https://my.zakupivli.pro/remote/dispatcher/state_contracting_view/19065982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Unknown</dc:creator>
  <cp:lastModifiedBy>Vlad</cp:lastModifiedBy>
  <dcterms:created xsi:type="dcterms:W3CDTF">2024-02-08T15:30:27Z</dcterms:created>
  <dcterms:modified xsi:type="dcterms:W3CDTF">2024-02-09T11:46:06Z</dcterms:modified>
</cp:coreProperties>
</file>