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<sst xmlns="http://schemas.openxmlformats.org/spreadsheetml/2006/main" count="184" uniqueCount="107">
  <si>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</si>
  <si>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</si>
  <si>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</si>
  <si>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</si>
  <si>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</si>
  <si>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</si>
  <si>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</si>
  <si>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</si>
  <si>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</si>
  <si>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</si>
  <si>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</si>
  <si>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</si>
  <si>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</si>
  <si>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</si>
  <si>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</si>
  <si>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</si>
  <si>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</si>
  <si>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</si>
  <si>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</si>
  <si>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</si>
  <si>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</si>
  <si>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</si>
  <si>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</si>
  <si>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</si>
  <si>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</si>
  <si>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</si>
  <si>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</si>
  <si>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</si>
  <si>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</si>
  <si>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</si>
  <si>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09310000-5 - Електрична енергія</t>
  </si>
  <si>
    <t>Переговорна процедура, скорочена</t>
  </si>
  <si>
    <t>ТОВАРИСТВО З ОБМЕЖЕНОЮ ВІДПОВІДАЛЬНІСТЮ "ДНІПРОВСЬКІ ЕНЕРГЕТИЧНІ ПОСЛУГИ"</t>
  </si>
  <si>
    <t>42082379</t>
  </si>
  <si>
    <t>UAH</t>
  </si>
  <si>
    <t>активний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</si>
  <si>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</si>
  <si>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</si>
  <si>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</si>
  <si>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Постачання теплової енергії</t>
  </si>
  <si>
    <t>Закупівля без використання електронної системи</t>
  </si>
  <si>
    <t>32688148</t>
  </si>
  <si>
    <t>завершено</t>
  </si>
  <si>
    <t>09320000-8 - Пара, гаряча вода та пов’язана продукція; 09320000-8 - Пара, гаряча вода та пов’язана продукція</t>
  </si>
  <si>
    <t>КОМУНАЛЬНЕ ПІДПРИЄМСТВО "ТЕПЛОЕНЕРГО" ДНІПРОВСЬКОЇ МІСЬКОЇ РАДИ</t>
  </si>
  <si>
    <t>72410000-7 - Послуги провайдерів</t>
  </si>
  <si>
    <t>№ 040315</t>
  </si>
  <si>
    <t>№ 11626</t>
  </si>
  <si>
    <t>Дезінфікаційні засоби</t>
  </si>
  <si>
    <t>24450000-3 - Агрохімічна продукція; 24450000-3 - Агрохімічна продукція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</si>
  <si>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</si>
  <si>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</si>
  <si>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</si>
  <si>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</si>
  <si>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Послуги з тимчасового розміщення (проживання) та офісні послуги</t>
  </si>
  <si>
    <t>98340000-8 - Послуги з тимчасового розміщення (проживання) та офісні послуги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</si>
  <si>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</si>
  <si>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</si>
  <si>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</si>
  <si>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Газети</t>
  </si>
  <si>
    <t>22210000-5 - Газети</t>
  </si>
  <si>
    <t>ТОВАРИСТВО З ОБМЕЖЕНОЮ ВІДПОВІДАЛЬНІСТЮ "ГАЗЕТА "НАШЕ МІСТО"</t>
  </si>
  <si>
    <t>19087191</t>
  </si>
  <si>
    <t>Послуги провайдерів</t>
  </si>
  <si>
    <t xml:space="preserve">Технічне обслуговування і ремонт офісної техніки </t>
  </si>
  <si>
    <t>50310000-1 - Технічне обслуговування і ремонт офісної техніки</t>
  </si>
  <si>
    <t>ЛИНДЯ ПАВЛО СЕРГІЙОВИЧ</t>
  </si>
  <si>
    <t>2980010175</t>
  </si>
  <si>
    <t>UA-2021-01-05-001056-c</t>
  </si>
  <si>
    <t>№ 6 від 23.12.2020</t>
  </si>
  <si>
    <t>UA-2021-01-06-002838-b</t>
  </si>
  <si>
    <t>UA-2021-02-07-000150-a</t>
  </si>
  <si>
    <t>№ ДГП-562</t>
  </si>
  <si>
    <t>UA-2021-02-08-004567-a</t>
  </si>
  <si>
    <t xml:space="preserve">Послуги, пов’язані із системами та підтримкою </t>
  </si>
  <si>
    <t>№ 21/33668737</t>
  </si>
  <si>
    <t>UA-2021-02-08-005120-a</t>
  </si>
  <si>
    <t>ШАПОРЕНКО ЄВГЕН МИКОЛАЙОВИЧ</t>
  </si>
  <si>
    <t>2651813517</t>
  </si>
  <si>
    <t>№ 202101121</t>
  </si>
  <si>
    <t>UA-2021-02-08-005447-a</t>
  </si>
  <si>
    <t>№ М/19/01/2021</t>
  </si>
  <si>
    <t>UA-2021-02-08-006091-a</t>
  </si>
  <si>
    <t>№ Н/13</t>
  </si>
  <si>
    <t>UA-2021-02-08-008637-a</t>
  </si>
  <si>
    <t xml:space="preserve">Електрична енергія </t>
  </si>
  <si>
    <t>№ 5210000266663/2021</t>
  </si>
  <si>
    <t>UA-2021-03-23-007098-c</t>
  </si>
  <si>
    <t>Розподіл води (водопостачання та водовідведення)</t>
  </si>
  <si>
    <t>UA-2021-03-23-008385-c</t>
  </si>
  <si>
    <t>№ 15947</t>
  </si>
  <si>
    <t>UA-2021-03-30-005564-a</t>
  </si>
  <si>
    <t>БОГАТИР ДМИТРО ЄВГЕНОВИЧ</t>
  </si>
  <si>
    <t>2908112534</t>
  </si>
  <si>
    <t>№ 9/33668737</t>
  </si>
  <si>
    <t>UA-2021-05-08-000141-a</t>
  </si>
  <si>
    <t>Охоронні послуги</t>
  </si>
  <si>
    <t>79710000-4 - Охоронні послуги</t>
  </si>
  <si>
    <t>ПРИВАТНЕ ПІДПРИЄМСТВО "ЛЕВІТ-ЦЕНТР"</t>
  </si>
  <si>
    <t>32341897</t>
  </si>
  <si>
    <t>№ 16-21</t>
  </si>
  <si>
    <t>UA-2021-05-08-000143-a</t>
  </si>
  <si>
    <t>КОМУНАЛЬНЕ ПІДПРИЄМСТВО "ЖИЛСЕРВІС-14" ДНІПРОПЕТРОВСЬКОЇ МІСЬКОЇ РАДИ</t>
  </si>
  <si>
    <t>39761566</t>
  </si>
  <si>
    <t>№ ДГ-11710</t>
  </si>
  <si>
    <t>UA-2021-05-08-000147-a</t>
  </si>
  <si>
    <t>№2  Додаткова угода до Договору № 202101121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</si>
</sst>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7" sqref="A17:IV26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2" spans="1:30" ht="63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38.25">
      <c r="A3" s="3">
        <v>55</v>
      </c>
      <c r="B3" s="1" t="s">
        <v>68</v>
      </c>
      <c r="C3" s="4" t="s">
        <v>64</v>
      </c>
      <c r="D3" s="1" t="s">
        <v>65</v>
      </c>
      <c r="E3" s="1" t="s">
        <v>40</v>
      </c>
      <c r="F3" s="5">
        <v>44201</v>
      </c>
      <c r="G3" s="1"/>
      <c r="H3" s="5">
        <v>44201</v>
      </c>
      <c r="I3" s="3">
        <v>1</v>
      </c>
      <c r="J3" s="6">
        <v>1</v>
      </c>
      <c r="K3" s="6">
        <v>1000</v>
      </c>
      <c r="L3" s="6">
        <v>1000</v>
      </c>
      <c r="M3" s="6">
        <v>1000</v>
      </c>
      <c r="N3" s="6">
        <v>1000</v>
      </c>
      <c r="O3" s="7" t="s">
        <v>66</v>
      </c>
      <c r="P3" s="6">
        <v>0</v>
      </c>
      <c r="Q3" s="6">
        <v>0</v>
      </c>
      <c r="R3" s="1" t="s">
        <v>66</v>
      </c>
      <c r="S3" s="1" t="s">
        <v>67</v>
      </c>
      <c r="T3" s="8" t="str">
        <f>HYPERLINK("https://my.zakupki.prom.ua/cabinet/purchases/state_purchase/view/22861509")</f>
        <v>https://my.zakupki.prom.ua/cabinet/purchases/state_purchase/view/22861509</v>
      </c>
      <c r="U3" s="1" t="s">
        <v>42</v>
      </c>
      <c r="V3" s="3">
        <v>0</v>
      </c>
      <c r="W3" s="1"/>
      <c r="X3" s="1" t="s">
        <v>69</v>
      </c>
      <c r="Y3" s="6">
        <v>1000</v>
      </c>
      <c r="Z3" s="1" t="s">
        <v>34</v>
      </c>
      <c r="AA3" s="1" t="s">
        <v>35</v>
      </c>
      <c r="AB3" s="1"/>
      <c r="AC3" s="1"/>
      <c r="AD3" s="1"/>
    </row>
    <row r="4" spans="1:30" ht="38.25">
      <c r="A4" s="3">
        <v>56</v>
      </c>
      <c r="B4" s="1" t="s">
        <v>70</v>
      </c>
      <c r="C4" s="4" t="s">
        <v>39</v>
      </c>
      <c r="D4" s="1" t="s">
        <v>43</v>
      </c>
      <c r="E4" s="1" t="s">
        <v>31</v>
      </c>
      <c r="F4" s="5">
        <v>44202</v>
      </c>
      <c r="G4" s="1"/>
      <c r="H4" s="5">
        <v>44246</v>
      </c>
      <c r="I4" s="3">
        <v>1</v>
      </c>
      <c r="J4" s="6">
        <v>69</v>
      </c>
      <c r="K4" s="6">
        <v>77464</v>
      </c>
      <c r="L4" s="6">
        <v>1122.6666666666667</v>
      </c>
      <c r="M4" s="6">
        <v>77464</v>
      </c>
      <c r="N4" s="6">
        <v>1122.6666666666667</v>
      </c>
      <c r="O4" s="7" t="s">
        <v>44</v>
      </c>
      <c r="P4" s="6">
        <v>0</v>
      </c>
      <c r="Q4" s="6">
        <v>0</v>
      </c>
      <c r="R4" s="1" t="s">
        <v>44</v>
      </c>
      <c r="S4" s="1" t="s">
        <v>41</v>
      </c>
      <c r="T4" s="8" t="str">
        <f>HYPERLINK("https://my.zakupki.prom.ua/cabinet/purchases/state_purchase/view/22886066")</f>
        <v>https://my.zakupki.prom.ua/cabinet/purchases/state_purchase/view/22886066</v>
      </c>
      <c r="U4" s="1" t="s">
        <v>42</v>
      </c>
      <c r="V4" s="3">
        <v>0</v>
      </c>
      <c r="W4" s="1"/>
      <c r="X4" s="1" t="s">
        <v>46</v>
      </c>
      <c r="Y4" s="6">
        <v>77464</v>
      </c>
      <c r="Z4" s="1" t="s">
        <v>34</v>
      </c>
      <c r="AA4" s="1" t="s">
        <v>35</v>
      </c>
      <c r="AB4" s="1"/>
      <c r="AC4" s="1"/>
      <c r="AD4" s="1"/>
    </row>
    <row r="5" spans="1:30" ht="38.25">
      <c r="A5" s="3">
        <v>57</v>
      </c>
      <c r="B5" s="1" t="s">
        <v>71</v>
      </c>
      <c r="C5" s="4" t="s">
        <v>59</v>
      </c>
      <c r="D5" s="1" t="s">
        <v>60</v>
      </c>
      <c r="E5" s="1" t="s">
        <v>40</v>
      </c>
      <c r="F5" s="5">
        <v>44234</v>
      </c>
      <c r="G5" s="1"/>
      <c r="H5" s="5">
        <v>44234</v>
      </c>
      <c r="I5" s="3">
        <v>1</v>
      </c>
      <c r="J5" s="6">
        <v>52</v>
      </c>
      <c r="K5" s="6">
        <v>1786</v>
      </c>
      <c r="L5" s="6">
        <v>34.34615384615385</v>
      </c>
      <c r="M5" s="6">
        <v>1786</v>
      </c>
      <c r="N5" s="6">
        <v>34.34615384615385</v>
      </c>
      <c r="O5" s="7" t="s">
        <v>61</v>
      </c>
      <c r="P5" s="6">
        <v>0</v>
      </c>
      <c r="Q5" s="6">
        <v>0</v>
      </c>
      <c r="R5" s="1" t="s">
        <v>61</v>
      </c>
      <c r="S5" s="1" t="s">
        <v>62</v>
      </c>
      <c r="T5" s="8" t="str">
        <f>HYPERLINK("https://my.zakupki.prom.ua/cabinet/purchases/state_purchase/view/23735445")</f>
        <v>https://my.zakupki.prom.ua/cabinet/purchases/state_purchase/view/23735445</v>
      </c>
      <c r="U5" s="1" t="s">
        <v>42</v>
      </c>
      <c r="V5" s="3">
        <v>0</v>
      </c>
      <c r="W5" s="1"/>
      <c r="X5" s="1" t="s">
        <v>72</v>
      </c>
      <c r="Y5" s="6">
        <v>1786</v>
      </c>
      <c r="Z5" s="1" t="s">
        <v>34</v>
      </c>
      <c r="AA5" s="1" t="s">
        <v>35</v>
      </c>
      <c r="AB5" s="1"/>
      <c r="AC5" s="1"/>
      <c r="AD5" s="1"/>
    </row>
    <row r="6" spans="1:30" ht="38.25">
      <c r="A6" s="3">
        <v>58</v>
      </c>
      <c r="B6" s="1" t="s">
        <v>73</v>
      </c>
      <c r="C6" s="4" t="s">
        <v>74</v>
      </c>
      <c r="D6" s="1" t="s">
        <v>56</v>
      </c>
      <c r="E6" s="1" t="s">
        <v>40</v>
      </c>
      <c r="F6" s="5">
        <v>44235</v>
      </c>
      <c r="G6" s="1"/>
      <c r="H6" s="5">
        <v>44235</v>
      </c>
      <c r="I6" s="3">
        <v>1</v>
      </c>
      <c r="J6" s="6">
        <v>1</v>
      </c>
      <c r="K6" s="6">
        <v>4800</v>
      </c>
      <c r="L6" s="6">
        <v>4800</v>
      </c>
      <c r="M6" s="6">
        <v>4800</v>
      </c>
      <c r="N6" s="6">
        <v>4800</v>
      </c>
      <c r="O6" s="7" t="s">
        <v>57</v>
      </c>
      <c r="P6" s="6">
        <v>0</v>
      </c>
      <c r="Q6" s="6">
        <v>0</v>
      </c>
      <c r="R6" s="1" t="s">
        <v>57</v>
      </c>
      <c r="S6" s="1" t="s">
        <v>58</v>
      </c>
      <c r="T6" s="8" t="str">
        <f>HYPERLINK("https://my.zakupki.prom.ua/cabinet/purchases/state_purchase/view/23754522")</f>
        <v>https://my.zakupki.prom.ua/cabinet/purchases/state_purchase/view/23754522</v>
      </c>
      <c r="U6" s="1" t="s">
        <v>42</v>
      </c>
      <c r="V6" s="3">
        <v>0</v>
      </c>
      <c r="W6" s="1"/>
      <c r="X6" s="1" t="s">
        <v>75</v>
      </c>
      <c r="Y6" s="6">
        <v>4800</v>
      </c>
      <c r="Z6" s="1" t="s">
        <v>34</v>
      </c>
      <c r="AA6" s="1" t="s">
        <v>35</v>
      </c>
      <c r="AB6" s="1"/>
      <c r="AC6" s="1"/>
      <c r="AD6" s="1"/>
    </row>
    <row r="7" spans="1:30" ht="38.25">
      <c r="A7" s="3">
        <v>59</v>
      </c>
      <c r="B7" s="1" t="s">
        <v>76</v>
      </c>
      <c r="C7" s="4" t="s">
        <v>63</v>
      </c>
      <c r="D7" s="1" t="s">
        <v>45</v>
      </c>
      <c r="E7" s="1" t="s">
        <v>40</v>
      </c>
      <c r="F7" s="5">
        <v>44235</v>
      </c>
      <c r="G7" s="1"/>
      <c r="H7" s="5">
        <v>44235</v>
      </c>
      <c r="I7" s="3">
        <v>1</v>
      </c>
      <c r="J7" s="6">
        <v>1</v>
      </c>
      <c r="K7" s="6">
        <v>4560</v>
      </c>
      <c r="L7" s="6">
        <v>4560</v>
      </c>
      <c r="M7" s="6">
        <v>4560</v>
      </c>
      <c r="N7" s="6">
        <v>4560</v>
      </c>
      <c r="O7" s="7" t="s">
        <v>77</v>
      </c>
      <c r="P7" s="6">
        <v>0</v>
      </c>
      <c r="Q7" s="6">
        <v>0</v>
      </c>
      <c r="R7" s="1" t="s">
        <v>77</v>
      </c>
      <c r="S7" s="1" t="s">
        <v>78</v>
      </c>
      <c r="T7" s="8" t="str">
        <f>HYPERLINK("https://my.zakupki.prom.ua/cabinet/purchases/state_purchase/view/23756735")</f>
        <v>https://my.zakupki.prom.ua/cabinet/purchases/state_purchase/view/23756735</v>
      </c>
      <c r="U7" s="1" t="s">
        <v>42</v>
      </c>
      <c r="V7" s="3">
        <v>0</v>
      </c>
      <c r="W7" s="1"/>
      <c r="X7" s="1" t="s">
        <v>79</v>
      </c>
      <c r="Y7" s="6">
        <v>4560</v>
      </c>
      <c r="Z7" s="1" t="s">
        <v>34</v>
      </c>
      <c r="AA7" s="1" t="s">
        <v>35</v>
      </c>
      <c r="AB7" s="1"/>
      <c r="AC7" s="1"/>
      <c r="AD7" s="1"/>
    </row>
    <row r="8" spans="1:30" ht="38.25">
      <c r="A8" s="3">
        <v>60</v>
      </c>
      <c r="B8" s="1" t="s">
        <v>80</v>
      </c>
      <c r="C8" s="4" t="s">
        <v>50</v>
      </c>
      <c r="D8" s="1" t="s">
        <v>51</v>
      </c>
      <c r="E8" s="1" t="s">
        <v>40</v>
      </c>
      <c r="F8" s="5">
        <v>44235</v>
      </c>
      <c r="G8" s="1"/>
      <c r="H8" s="5">
        <v>44235</v>
      </c>
      <c r="I8" s="3">
        <v>1</v>
      </c>
      <c r="J8" s="6">
        <v>1</v>
      </c>
      <c r="K8" s="6">
        <v>4580</v>
      </c>
      <c r="L8" s="6">
        <v>4580</v>
      </c>
      <c r="M8" s="6">
        <v>4580</v>
      </c>
      <c r="N8" s="6">
        <v>4580</v>
      </c>
      <c r="O8" s="7" t="s">
        <v>52</v>
      </c>
      <c r="P8" s="6">
        <v>0</v>
      </c>
      <c r="Q8" s="6">
        <v>0</v>
      </c>
      <c r="R8" s="1" t="s">
        <v>52</v>
      </c>
      <c r="S8" s="1" t="s">
        <v>53</v>
      </c>
      <c r="T8" s="8" t="str">
        <f>HYPERLINK("https://my.zakupki.prom.ua/cabinet/purchases/state_purchase/view/23758140")</f>
        <v>https://my.zakupki.prom.ua/cabinet/purchases/state_purchase/view/23758140</v>
      </c>
      <c r="U8" s="1" t="s">
        <v>42</v>
      </c>
      <c r="V8" s="3">
        <v>0</v>
      </c>
      <c r="W8" s="1"/>
      <c r="X8" s="1" t="s">
        <v>81</v>
      </c>
      <c r="Y8" s="6">
        <v>4580</v>
      </c>
      <c r="Z8" s="1" t="s">
        <v>34</v>
      </c>
      <c r="AA8" s="1" t="s">
        <v>35</v>
      </c>
      <c r="AB8" s="1"/>
      <c r="AC8" s="1"/>
      <c r="AD8" s="1"/>
    </row>
    <row r="9" spans="1:30" ht="38.25">
      <c r="A9" s="3">
        <v>61</v>
      </c>
      <c r="B9" s="1" t="s">
        <v>82</v>
      </c>
      <c r="C9" s="4" t="s">
        <v>54</v>
      </c>
      <c r="D9" s="1" t="s">
        <v>55</v>
      </c>
      <c r="E9" s="1" t="s">
        <v>40</v>
      </c>
      <c r="F9" s="5">
        <v>44235</v>
      </c>
      <c r="G9" s="1"/>
      <c r="H9" s="5">
        <v>44235</v>
      </c>
      <c r="I9" s="3">
        <v>1</v>
      </c>
      <c r="J9" s="6">
        <v>1</v>
      </c>
      <c r="K9" s="6">
        <v>25000</v>
      </c>
      <c r="L9" s="6">
        <v>25000</v>
      </c>
      <c r="M9" s="6">
        <v>25000</v>
      </c>
      <c r="N9" s="6">
        <v>25000</v>
      </c>
      <c r="O9" s="7" t="s">
        <v>52</v>
      </c>
      <c r="P9" s="6">
        <v>0</v>
      </c>
      <c r="Q9" s="6">
        <v>0</v>
      </c>
      <c r="R9" s="1" t="s">
        <v>52</v>
      </c>
      <c r="S9" s="1" t="s">
        <v>53</v>
      </c>
      <c r="T9" s="8" t="str">
        <f>HYPERLINK("https://my.zakupki.prom.ua/cabinet/purchases/state_purchase/view/23760669")</f>
        <v>https://my.zakupki.prom.ua/cabinet/purchases/state_purchase/view/23760669</v>
      </c>
      <c r="U9" s="1" t="s">
        <v>42</v>
      </c>
      <c r="V9" s="3">
        <v>0</v>
      </c>
      <c r="W9" s="1"/>
      <c r="X9" s="1" t="s">
        <v>83</v>
      </c>
      <c r="Y9" s="6">
        <v>25000</v>
      </c>
      <c r="Z9" s="1" t="s">
        <v>34</v>
      </c>
      <c r="AA9" s="1" t="s">
        <v>35</v>
      </c>
      <c r="AB9" s="1"/>
      <c r="AC9" s="1"/>
      <c r="AD9" s="1"/>
    </row>
    <row r="10" spans="1:30" ht="38.25">
      <c r="A10" s="3">
        <v>62</v>
      </c>
      <c r="B10" s="1" t="s">
        <v>84</v>
      </c>
      <c r="C10" s="4" t="s">
        <v>85</v>
      </c>
      <c r="D10" s="1" t="s">
        <v>30</v>
      </c>
      <c r="E10" s="1" t="s">
        <v>40</v>
      </c>
      <c r="F10" s="5">
        <v>44235</v>
      </c>
      <c r="G10" s="1"/>
      <c r="H10" s="5">
        <v>44235</v>
      </c>
      <c r="I10" s="3">
        <v>1</v>
      </c>
      <c r="J10" s="6">
        <v>15733</v>
      </c>
      <c r="K10" s="6">
        <v>41668</v>
      </c>
      <c r="L10" s="6">
        <v>2.648445941651306</v>
      </c>
      <c r="M10" s="6">
        <v>41668</v>
      </c>
      <c r="N10" s="6">
        <v>2.648445941651306</v>
      </c>
      <c r="O10" s="7" t="s">
        <v>32</v>
      </c>
      <c r="P10" s="6">
        <v>0</v>
      </c>
      <c r="Q10" s="6">
        <v>0</v>
      </c>
      <c r="R10" s="1" t="s">
        <v>32</v>
      </c>
      <c r="S10" s="1" t="s">
        <v>33</v>
      </c>
      <c r="T10" s="8" t="str">
        <f>HYPERLINK("https://my.zakupki.prom.ua/cabinet/purchases/state_purchase/view/23770230")</f>
        <v>https://my.zakupki.prom.ua/cabinet/purchases/state_purchase/view/23770230</v>
      </c>
      <c r="U10" s="1" t="s">
        <v>42</v>
      </c>
      <c r="V10" s="3">
        <v>0</v>
      </c>
      <c r="W10" s="1"/>
      <c r="X10" s="1" t="s">
        <v>86</v>
      </c>
      <c r="Y10" s="6">
        <v>41668</v>
      </c>
      <c r="Z10" s="1" t="s">
        <v>34</v>
      </c>
      <c r="AA10" s="1" t="s">
        <v>35</v>
      </c>
      <c r="AB10" s="1"/>
      <c r="AC10" s="1"/>
      <c r="AD10" s="1"/>
    </row>
    <row r="11" spans="1:30" ht="38.25">
      <c r="A11" s="3">
        <v>63</v>
      </c>
      <c r="B11" s="1" t="s">
        <v>87</v>
      </c>
      <c r="C11" s="4" t="s">
        <v>88</v>
      </c>
      <c r="D11" s="1" t="s">
        <v>36</v>
      </c>
      <c r="E11" s="1" t="s">
        <v>40</v>
      </c>
      <c r="F11" s="5">
        <v>44278</v>
      </c>
      <c r="G11" s="1"/>
      <c r="H11" s="5">
        <v>44278</v>
      </c>
      <c r="I11" s="3">
        <v>1</v>
      </c>
      <c r="J11" s="6">
        <v>46</v>
      </c>
      <c r="K11" s="6">
        <v>3830</v>
      </c>
      <c r="L11" s="6">
        <v>83.26086956521739</v>
      </c>
      <c r="M11" s="6">
        <v>3830</v>
      </c>
      <c r="N11" s="6">
        <v>83.26086956521739</v>
      </c>
      <c r="O11" s="7" t="s">
        <v>37</v>
      </c>
      <c r="P11" s="6">
        <v>0</v>
      </c>
      <c r="Q11" s="6">
        <v>0</v>
      </c>
      <c r="R11" s="1" t="s">
        <v>37</v>
      </c>
      <c r="S11" s="1" t="s">
        <v>38</v>
      </c>
      <c r="T11" s="8" t="str">
        <f>HYPERLINK("https://my.zakupki.prom.ua/cabinet/purchases/state_purchase/view/25173333")</f>
        <v>https://my.zakupki.prom.ua/cabinet/purchases/state_purchase/view/25173333</v>
      </c>
      <c r="U11" s="1" t="s">
        <v>42</v>
      </c>
      <c r="V11" s="3">
        <v>0</v>
      </c>
      <c r="W11" s="1"/>
      <c r="X11" s="1" t="s">
        <v>47</v>
      </c>
      <c r="Y11" s="6">
        <v>3830</v>
      </c>
      <c r="Z11" s="1" t="s">
        <v>34</v>
      </c>
      <c r="AA11" s="1" t="s">
        <v>35</v>
      </c>
      <c r="AB11" s="1"/>
      <c r="AC11" s="1"/>
      <c r="AD11" s="1"/>
    </row>
    <row r="12" spans="1:30" ht="38.25">
      <c r="A12" s="3">
        <v>64</v>
      </c>
      <c r="B12" s="1" t="s">
        <v>89</v>
      </c>
      <c r="C12" s="4" t="s">
        <v>88</v>
      </c>
      <c r="D12" s="1" t="s">
        <v>36</v>
      </c>
      <c r="E12" s="1" t="s">
        <v>40</v>
      </c>
      <c r="F12" s="5">
        <v>44278</v>
      </c>
      <c r="G12" s="1"/>
      <c r="H12" s="5">
        <v>44278</v>
      </c>
      <c r="I12" s="3">
        <v>1</v>
      </c>
      <c r="J12" s="6">
        <v>16</v>
      </c>
      <c r="K12" s="6">
        <v>1332</v>
      </c>
      <c r="L12" s="6">
        <v>83.25</v>
      </c>
      <c r="M12" s="6">
        <v>1332</v>
      </c>
      <c r="N12" s="6">
        <v>83.25</v>
      </c>
      <c r="O12" s="7" t="s">
        <v>37</v>
      </c>
      <c r="P12" s="6">
        <v>0</v>
      </c>
      <c r="Q12" s="6">
        <v>0</v>
      </c>
      <c r="R12" s="1" t="s">
        <v>37</v>
      </c>
      <c r="S12" s="1" t="s">
        <v>38</v>
      </c>
      <c r="T12" s="8" t="str">
        <f>HYPERLINK("https://my.zakupki.prom.ua/cabinet/purchases/state_purchase/view/25176011")</f>
        <v>https://my.zakupki.prom.ua/cabinet/purchases/state_purchase/view/25176011</v>
      </c>
      <c r="U12" s="1" t="s">
        <v>42</v>
      </c>
      <c r="V12" s="3">
        <v>0</v>
      </c>
      <c r="W12" s="1"/>
      <c r="X12" s="1" t="s">
        <v>90</v>
      </c>
      <c r="Y12" s="6">
        <v>1332</v>
      </c>
      <c r="Z12" s="1" t="s">
        <v>34</v>
      </c>
      <c r="AA12" s="1" t="s">
        <v>35</v>
      </c>
      <c r="AB12" s="1"/>
      <c r="AC12" s="1"/>
      <c r="AD12" s="1"/>
    </row>
    <row r="13" spans="1:30" ht="38.25">
      <c r="A13" s="3">
        <v>65</v>
      </c>
      <c r="B13" s="1" t="s">
        <v>91</v>
      </c>
      <c r="C13" s="4" t="s">
        <v>48</v>
      </c>
      <c r="D13" s="1" t="s">
        <v>49</v>
      </c>
      <c r="E13" s="1" t="s">
        <v>40</v>
      </c>
      <c r="F13" s="5">
        <v>44285</v>
      </c>
      <c r="G13" s="1"/>
      <c r="H13" s="5">
        <v>44286</v>
      </c>
      <c r="I13" s="3">
        <v>1</v>
      </c>
      <c r="J13" s="6">
        <v>27</v>
      </c>
      <c r="K13" s="6">
        <v>7674</v>
      </c>
      <c r="L13" s="6">
        <v>284.22222222222223</v>
      </c>
      <c r="M13" s="6">
        <v>7674</v>
      </c>
      <c r="N13" s="6">
        <v>284.22222222222223</v>
      </c>
      <c r="O13" s="7" t="s">
        <v>92</v>
      </c>
      <c r="P13" s="6">
        <v>0</v>
      </c>
      <c r="Q13" s="6">
        <v>0</v>
      </c>
      <c r="R13" s="1" t="s">
        <v>92</v>
      </c>
      <c r="S13" s="1" t="s">
        <v>93</v>
      </c>
      <c r="T13" s="8" t="str">
        <f>HYPERLINK("https://my.zakupki.prom.ua/cabinet/purchases/state_purchase/view/25396027")</f>
        <v>https://my.zakupki.prom.ua/cabinet/purchases/state_purchase/view/25396027</v>
      </c>
      <c r="U13" s="1" t="s">
        <v>42</v>
      </c>
      <c r="V13" s="3">
        <v>0</v>
      </c>
      <c r="W13" s="1"/>
      <c r="X13" s="1" t="s">
        <v>94</v>
      </c>
      <c r="Y13" s="6">
        <v>7674</v>
      </c>
      <c r="Z13" s="1" t="s">
        <v>34</v>
      </c>
      <c r="AA13" s="1" t="s">
        <v>35</v>
      </c>
      <c r="AB13" s="1"/>
      <c r="AC13" s="1"/>
      <c r="AD13" s="1"/>
    </row>
    <row r="14" spans="1:30" ht="38.25">
      <c r="A14" s="3">
        <v>66</v>
      </c>
      <c r="B14" s="1" t="s">
        <v>95</v>
      </c>
      <c r="C14" s="4" t="s">
        <v>96</v>
      </c>
      <c r="D14" s="1" t="s">
        <v>97</v>
      </c>
      <c r="E14" s="1" t="s">
        <v>40</v>
      </c>
      <c r="F14" s="5">
        <v>44324</v>
      </c>
      <c r="G14" s="1"/>
      <c r="H14" s="5">
        <v>44324</v>
      </c>
      <c r="I14" s="3">
        <v>1</v>
      </c>
      <c r="J14" s="6">
        <v>1</v>
      </c>
      <c r="K14" s="6">
        <v>2250</v>
      </c>
      <c r="L14" s="6">
        <v>2250</v>
      </c>
      <c r="M14" s="6">
        <v>2250</v>
      </c>
      <c r="N14" s="6">
        <v>2250</v>
      </c>
      <c r="O14" s="7" t="s">
        <v>98</v>
      </c>
      <c r="P14" s="6">
        <v>0</v>
      </c>
      <c r="Q14" s="6">
        <v>0</v>
      </c>
      <c r="R14" s="1" t="s">
        <v>98</v>
      </c>
      <c r="S14" s="1" t="s">
        <v>99</v>
      </c>
      <c r="T14" s="8" t="str">
        <f>HYPERLINK("https://my.zakupki.prom.ua/cabinet/purchases/state_purchase/view/26398227")</f>
        <v>https://my.zakupki.prom.ua/cabinet/purchases/state_purchase/view/26398227</v>
      </c>
      <c r="U14" s="1" t="s">
        <v>42</v>
      </c>
      <c r="V14" s="3">
        <v>0</v>
      </c>
      <c r="W14" s="1"/>
      <c r="X14" s="1" t="s">
        <v>100</v>
      </c>
      <c r="Y14" s="6">
        <v>2250</v>
      </c>
      <c r="Z14" s="1" t="s">
        <v>34</v>
      </c>
      <c r="AA14" s="1" t="s">
        <v>35</v>
      </c>
      <c r="AB14" s="1"/>
      <c r="AC14" s="1"/>
      <c r="AD14" s="1"/>
    </row>
    <row r="15" spans="1:30" ht="38.25">
      <c r="A15" s="3">
        <v>67</v>
      </c>
      <c r="B15" s="1" t="s">
        <v>101</v>
      </c>
      <c r="C15" s="4" t="s">
        <v>54</v>
      </c>
      <c r="D15" s="1" t="s">
        <v>55</v>
      </c>
      <c r="E15" s="1" t="s">
        <v>40</v>
      </c>
      <c r="F15" s="5">
        <v>44324</v>
      </c>
      <c r="G15" s="1"/>
      <c r="H15" s="5">
        <v>44324</v>
      </c>
      <c r="I15" s="3">
        <v>1</v>
      </c>
      <c r="J15" s="6">
        <v>1</v>
      </c>
      <c r="K15" s="6">
        <v>11869</v>
      </c>
      <c r="L15" s="6">
        <v>11869</v>
      </c>
      <c r="M15" s="6">
        <v>11869</v>
      </c>
      <c r="N15" s="6">
        <v>11869</v>
      </c>
      <c r="O15" s="7" t="s">
        <v>102</v>
      </c>
      <c r="P15" s="6">
        <v>0</v>
      </c>
      <c r="Q15" s="6">
        <v>0</v>
      </c>
      <c r="R15" s="1" t="s">
        <v>102</v>
      </c>
      <c r="S15" s="1" t="s">
        <v>103</v>
      </c>
      <c r="T15" s="8" t="str">
        <f>HYPERLINK("https://my.zakupki.prom.ua/cabinet/purchases/state_purchase/view/26398241")</f>
        <v>https://my.zakupki.prom.ua/cabinet/purchases/state_purchase/view/26398241</v>
      </c>
      <c r="U15" s="1" t="s">
        <v>42</v>
      </c>
      <c r="V15" s="3">
        <v>0</v>
      </c>
      <c r="W15" s="1"/>
      <c r="X15" s="1" t="s">
        <v>104</v>
      </c>
      <c r="Y15" s="6">
        <v>11869</v>
      </c>
      <c r="Z15" s="1" t="s">
        <v>34</v>
      </c>
      <c r="AA15" s="1" t="s">
        <v>35</v>
      </c>
      <c r="AB15" s="1"/>
      <c r="AC15" s="1"/>
      <c r="AD15" s="1"/>
    </row>
    <row r="16" spans="1:30" ht="38.25">
      <c r="A16" s="3">
        <v>68</v>
      </c>
      <c r="B16" s="1" t="s">
        <v>105</v>
      </c>
      <c r="C16" s="4" t="s">
        <v>63</v>
      </c>
      <c r="D16" s="1" t="s">
        <v>45</v>
      </c>
      <c r="E16" s="1" t="s">
        <v>40</v>
      </c>
      <c r="F16" s="5">
        <v>44324</v>
      </c>
      <c r="G16" s="1"/>
      <c r="H16" s="5">
        <v>44324</v>
      </c>
      <c r="I16" s="3">
        <v>1</v>
      </c>
      <c r="J16" s="6">
        <v>1</v>
      </c>
      <c r="K16" s="6">
        <v>2250</v>
      </c>
      <c r="L16" s="6">
        <v>2250</v>
      </c>
      <c r="M16" s="6">
        <v>2250</v>
      </c>
      <c r="N16" s="6">
        <v>2250</v>
      </c>
      <c r="O16" s="7" t="s">
        <v>77</v>
      </c>
      <c r="P16" s="6">
        <v>0</v>
      </c>
      <c r="Q16" s="6">
        <v>0</v>
      </c>
      <c r="R16" s="1" t="s">
        <v>77</v>
      </c>
      <c r="S16" s="1" t="s">
        <v>78</v>
      </c>
      <c r="T16" s="8" t="str">
        <f>HYPERLINK("https://my.zakupki.prom.ua/cabinet/purchases/state_purchase/view/26398254")</f>
        <v>https://my.zakupki.prom.ua/cabinet/purchases/state_purchase/view/26398254</v>
      </c>
      <c r="U16" s="1" t="s">
        <v>42</v>
      </c>
      <c r="V16" s="3">
        <v>0</v>
      </c>
      <c r="W16" s="1"/>
      <c r="X16" s="1" t="s">
        <v>106</v>
      </c>
      <c r="Y16" s="6">
        <v>2250</v>
      </c>
      <c r="Z16" s="1" t="s">
        <v>34</v>
      </c>
      <c r="AA16" s="1" t="s">
        <v>35</v>
      </c>
      <c r="AB16" s="1"/>
      <c r="AC16" s="1"/>
      <c r="AD16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</cp:lastModifiedBy>
  <dcterms:modified xsi:type="dcterms:W3CDTF">2021-06-10T08:15:13Z</dcterms:modified>
  <cp:category/>
  <cp:version/>
  <cp:contentType/>
  <cp:contentStatus/>
</cp:coreProperties>
</file>