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Sheet!$A$4:$K$32</definedName>
  </definedNames>
  <calcPr calcId="162913"/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<sst xmlns="http://schemas.openxmlformats.org/spreadsheetml/2006/main" count="181" uniqueCount="107">
  <si>
    <t>02/2023</t>
  </si>
  <si>
    <t>09310000-5 Електрична енергія</t>
  </si>
  <si>
    <t>09320000-8 Пара, гаряча вода та пов’язана продукція</t>
  </si>
  <si>
    <t>1</t>
  </si>
  <si>
    <t>17</t>
  </si>
  <si>
    <t>19640000-4 Поліетиленові мішки та пакети для сміття</t>
  </si>
  <si>
    <t>205748779</t>
  </si>
  <si>
    <t>22800000-8 Паперові чи картонні реєстраційні журнали, бухгалтерські книги, швидкозшивачі, бланки та інші паперові канцелярські вироби</t>
  </si>
  <si>
    <t>22859846</t>
  </si>
  <si>
    <t>23</t>
  </si>
  <si>
    <t>230610</t>
  </si>
  <si>
    <t>230612</t>
  </si>
  <si>
    <t>2427916858</t>
  </si>
  <si>
    <t>25839873</t>
  </si>
  <si>
    <t>2980010175</t>
  </si>
  <si>
    <t>3</t>
  </si>
  <si>
    <t>30190000-7 Офісне устаткування та приладдя різне</t>
  </si>
  <si>
    <t>30230000-0 Комп’ютерне обладнання</t>
  </si>
  <si>
    <t>3027903301</t>
  </si>
  <si>
    <t>31150000-2 Баласти для розрядних ламп чи трубок</t>
  </si>
  <si>
    <t>31410000-3 Гальванічні елементи</t>
  </si>
  <si>
    <t>31680000-6 Електричне приладдя та супутні товари до електричного обладнання</t>
  </si>
  <si>
    <t>32340000-8 Мікрофони та гучномовці</t>
  </si>
  <si>
    <t>34</t>
  </si>
  <si>
    <t>34315660</t>
  </si>
  <si>
    <t>35</t>
  </si>
  <si>
    <t>3500611434</t>
  </si>
  <si>
    <t>36216548</t>
  </si>
  <si>
    <t>368</t>
  </si>
  <si>
    <t>36865753</t>
  </si>
  <si>
    <t>4</t>
  </si>
  <si>
    <t>40205364</t>
  </si>
  <si>
    <t>40916722</t>
  </si>
  <si>
    <t>41516058</t>
  </si>
  <si>
    <t>41654095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</si>
  <si>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</si>
  <si>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</si>
  <si>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62</t>
  </si>
  <si>
    <t>63</t>
  </si>
  <si>
    <t>64</t>
  </si>
  <si>
    <t>64210000-1 Послуги телефонного зв’язку та передачі даних</t>
  </si>
  <si>
    <t>65100000-4 Послуги з розподілу води та супутні послуги</t>
  </si>
  <si>
    <t>70220000-9 Послуги з надання в оренду чи лізингу нежитлової нерухомості</t>
  </si>
  <si>
    <t>70330000-3 Послуги з управління нерухомістю, надавані на платній основі чи на договірних засадах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</si>
  <si>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</si>
  <si>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</si>
  <si>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</si>
  <si>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</si>
  <si>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8/23/К-Ін</t>
  </si>
  <si>
    <t>856/23</t>
  </si>
  <si>
    <t>MEIS-3738</t>
  </si>
  <si>
    <t>ЄДРПОУ переможця</t>
  </si>
  <si>
    <t>Ідентифікатор закупівлі</t>
  </si>
  <si>
    <t>Акустична система Edifier R980T, акустична система Logitech S-150</t>
  </si>
  <si>
    <t>Батарейки Duracell AAA LR03, батарейки Duracell АА LR6</t>
  </si>
  <si>
    <t>Бедрій Роман Олександрович</t>
  </si>
  <si>
    <t>Відшкодування витрат на водопостачання та водовідведення</t>
  </si>
  <si>
    <t>Відшкодування витрат на енергопостачання та реактивну електроенергію</t>
  </si>
  <si>
    <t>Відшкодування витрат на теплопостачання</t>
  </si>
  <si>
    <t xml:space="preserve">Відшкодування експлуатаційних витрат по утриманню орендованого нерухомого майна </t>
  </si>
  <si>
    <t>ГП-22</t>
  </si>
  <si>
    <t>ДНІПРОПЕТРОВСЬКА ФІЛІЯ СПІЛЬНОГО УКРАЇНСЬКО-НІМЕЦЬКОГО ПІДПРИЄМСТВА В ФОРМІ ТОВАРИСТВА З ОБМЕЖЕНОЮ ВІДПОВІДАЛЬНІСТЮ "ІНФОКОМ"</t>
  </si>
  <si>
    <t>Дата закінчення договору:</t>
  </si>
  <si>
    <t>Дата підписання договору:</t>
  </si>
  <si>
    <t>Електроннi комунікаційні послуги (послуги доступу до мережі Інтернет)</t>
  </si>
  <si>
    <t>Закупівля без використання електронної системи</t>
  </si>
  <si>
    <t>Зарядна станція EcoFlow RIVER 2</t>
  </si>
  <si>
    <t>КІСЛУХІН ОЛЕКСІЙ АНАТОЛІЙОВИЧ</t>
  </si>
  <si>
    <t>КОМУНАЛЬНЕ ПІДПРИЄМСТВО "МІСЬКЕ УПРАВЛІННЯ СПРАВАМИ" ДНІПРОВСЬКОЇ МІСЬКОЇ РАДИ</t>
  </si>
  <si>
    <t>Канцелярські товари (ручка, олівець, ножиці, біндер, маркер, лінійка, ніж канцелярський, скотч, скріпки, файл А4, лайнер, папка-швидкозшивач, затиск для паперу, клей-олівець, набір для чищення моніторів)</t>
  </si>
  <si>
    <t>Клавіатура А4 Tech FBK25 Wireless Black</t>
  </si>
  <si>
    <t>Код CPV</t>
  </si>
  <si>
    <t>ЛИНДЯ ПАВЛО СЕРГІЙОВИЧ</t>
  </si>
  <si>
    <t>МВ230083</t>
  </si>
  <si>
    <t>Миша Logitech M185 red</t>
  </si>
  <si>
    <t>Модуль пам'яті DDR3 8Gb, модуль пам'яті DDR4 16Gb, накопичувач SSD 2.5"</t>
  </si>
  <si>
    <t>Номер договору</t>
  </si>
  <si>
    <t>Пакети для сміття 35 л та 20 л</t>
  </si>
  <si>
    <t>Папір A4 80 гр/м2 500л</t>
  </si>
  <si>
    <t>Переможець (назва)</t>
  </si>
  <si>
    <t>Послуги віддаленого доступу до Програмного комплексу "MASTER: Комплексний облік для бюджетних установ"</t>
  </si>
  <si>
    <t>Послуги віддаленого доступу до Програмного комплексу MASTER</t>
  </si>
  <si>
    <t>Послуги з заправки картриджів Canon 725 та  Canon 737</t>
  </si>
  <si>
    <t>Послуги з заправки картриджів для БФП Canon i-SENSYS MF 635Cx</t>
  </si>
  <si>
    <t xml:space="preserve">Послуги з обробки даних, видачі сертифікатів, перевидачі до закінчення строку чинності такого сертифікату та їх обслуговування </t>
  </si>
  <si>
    <t>Послуги з технічного обслуговування комп'ютерів: профілактика та відновлення роботи</t>
  </si>
  <si>
    <t>Послуги зв'язку (електронні комунікаційні послуги)</t>
  </si>
  <si>
    <t>Послуги оренди (найму) приміщень</t>
  </si>
  <si>
    <t>Послуги технічного супроводу комп'ютерної програми ЄІСУБ для місцевого бюджету</t>
  </si>
  <si>
    <t>Послуги у сфері інформатизації (інформаційно-консультативні послуги з супроводження ПЗ "M.E.Doc" Звітність)</t>
  </si>
  <si>
    <t>Послуги щодо оновлення комп’ютерної програми «MASTER:Комплексний облік для бюджетних установ» (послуги з постачання примірників комп’ютерної програми MASTER:Оновлення (релізи/нові версії)</t>
  </si>
  <si>
    <t xml:space="preserve">Послуги із режиму "очікування" та підтримки роботи системи «Громадський проект» </t>
  </si>
  <si>
    <t>Предмет закупівлі</t>
  </si>
  <si>
    <t>Пристрій безперебійного живлення АРС Easy UPS 1600VA</t>
  </si>
  <si>
    <t>Роздільник сторінок А4 кольоровий 31 регістрів</t>
  </si>
  <si>
    <t>Сума договору</t>
  </si>
  <si>
    <t>ТОВАРИСТВО З ОБМЕЖЕНОЮ ВІДПОВІДАЛЬНІСТЮ "ЛАЙФСЕЛЛ"</t>
  </si>
  <si>
    <t>ТОВАРИСТВО З ОБМЕЖЕНОЮ ВІДПОВІДАЛЬНІСТЮ "МАКСБУРГ ГРУП"</t>
  </si>
  <si>
    <t>ТОВАРИСТВО З ОБМЕЖЕНОЮ ВІДПОВІДАЛЬНІСТЮ "МАСТЕР:СТРІМ"</t>
  </si>
  <si>
    <t>ТОВАРИСТВО З ОБМЕЖЕНОЮ ВІДПОВІДАЛЬНІСТЮ "ОПЕНДАТАКОРП"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</si>
  <si>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</si>
  <si>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</si>
  <si>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Тип процедури</t>
  </si>
  <si>
    <t>ШИШАЦЬКА ЮЛІЯ ВОЛОДИМИРІВНА</t>
  </si>
  <si>
    <t>№</t>
  </si>
  <si>
    <t>Реєстр укладених договорів 2023 року</t>
  </si>
  <si>
    <t>Департаменту інноваційного розвитку 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</si>
</sst>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1275522" TargetMode="External"/><Relationship Id="rId13" Type="http://schemas.openxmlformats.org/officeDocument/2006/relationships/hyperlink" Target="https://my.zakupivli.pro/remote/dispatcher/state_purchase_view/47538281" TargetMode="External"/><Relationship Id="rId18" Type="http://schemas.openxmlformats.org/officeDocument/2006/relationships/hyperlink" Target="https://my.zakupivli.pro/remote/dispatcher/state_purchase_view/47547089" TargetMode="External"/><Relationship Id="rId26" Type="http://schemas.openxmlformats.org/officeDocument/2006/relationships/hyperlink" Target="https://my.zakupivli.pro/remote/dispatcher/state_purchase_view/47547377" TargetMode="External"/><Relationship Id="rId3" Type="http://schemas.openxmlformats.org/officeDocument/2006/relationships/hyperlink" Target="https://my.zakupivli.pro/remote/dispatcher/state_purchase_view/47480618" TargetMode="External"/><Relationship Id="rId21" Type="http://schemas.openxmlformats.org/officeDocument/2006/relationships/hyperlink" Target="https://my.zakupivli.pro/remote/dispatcher/state_purchase_view/40106099" TargetMode="External"/><Relationship Id="rId7" Type="http://schemas.openxmlformats.org/officeDocument/2006/relationships/hyperlink" Target="https://my.zakupivli.pro/remote/dispatcher/state_purchase_view/40445154" TargetMode="External"/><Relationship Id="rId12" Type="http://schemas.openxmlformats.org/officeDocument/2006/relationships/hyperlink" Target="https://my.zakupivli.pro/remote/dispatcher/state_purchase_view/47489416" TargetMode="External"/><Relationship Id="rId17" Type="http://schemas.openxmlformats.org/officeDocument/2006/relationships/hyperlink" Target="https://my.zakupivli.pro/remote/dispatcher/state_purchase_view/47485994" TargetMode="External"/><Relationship Id="rId25" Type="http://schemas.openxmlformats.org/officeDocument/2006/relationships/hyperlink" Target="https://my.zakupivli.pro/remote/dispatcher/state_purchase_view/45121148" TargetMode="External"/><Relationship Id="rId2" Type="http://schemas.openxmlformats.org/officeDocument/2006/relationships/hyperlink" Target="https://my.zakupivli.pro/remote/dispatcher/state_purchase_view/45624128" TargetMode="External"/><Relationship Id="rId16" Type="http://schemas.openxmlformats.org/officeDocument/2006/relationships/hyperlink" Target="https://my.zakupivli.pro/remote/dispatcher/state_purchase_view/40109231" TargetMode="External"/><Relationship Id="rId20" Type="http://schemas.openxmlformats.org/officeDocument/2006/relationships/hyperlink" Target="https://my.zakupivli.pro/remote/dispatcher/state_purchase_view/40595336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remote/dispatcher/state_purchase_view/45904458" TargetMode="External"/><Relationship Id="rId6" Type="http://schemas.openxmlformats.org/officeDocument/2006/relationships/hyperlink" Target="https://my.zakupivli.pro/remote/dispatcher/state_purchase_view/47492070" TargetMode="External"/><Relationship Id="rId11" Type="http://schemas.openxmlformats.org/officeDocument/2006/relationships/hyperlink" Target="https://my.zakupivli.pro/remote/dispatcher/state_purchase_view/47524245" TargetMode="External"/><Relationship Id="rId24" Type="http://schemas.openxmlformats.org/officeDocument/2006/relationships/hyperlink" Target="https://my.zakupivli.pro/remote/dispatcher/state_purchase_view/40285878" TargetMode="External"/><Relationship Id="rId5" Type="http://schemas.openxmlformats.org/officeDocument/2006/relationships/hyperlink" Target="https://my.zakupivli.pro/remote/dispatcher/state_purchase_view/40444660" TargetMode="External"/><Relationship Id="rId15" Type="http://schemas.openxmlformats.org/officeDocument/2006/relationships/hyperlink" Target="https://my.zakupivli.pro/remote/dispatcher/state_purchase_view/40986389" TargetMode="External"/><Relationship Id="rId23" Type="http://schemas.openxmlformats.org/officeDocument/2006/relationships/hyperlink" Target="https://my.zakupivli.pro/remote/dispatcher/state_purchase_view/47487553" TargetMode="External"/><Relationship Id="rId28" Type="http://schemas.openxmlformats.org/officeDocument/2006/relationships/hyperlink" Target="https://my.zakupivli.pro/remote/dispatcher/state_purchase_view/47526089" TargetMode="External"/><Relationship Id="rId10" Type="http://schemas.openxmlformats.org/officeDocument/2006/relationships/hyperlink" Target="https://my.zakupivli.pro/remote/dispatcher/state_purchase_view/45119841" TargetMode="External"/><Relationship Id="rId19" Type="http://schemas.openxmlformats.org/officeDocument/2006/relationships/hyperlink" Target="https://my.zakupivli.pro/remote/dispatcher/state_purchase_view/40104588" TargetMode="External"/><Relationship Id="rId4" Type="http://schemas.openxmlformats.org/officeDocument/2006/relationships/hyperlink" Target="https://my.zakupivli.pro/remote/dispatcher/state_purchase_view/47632229" TargetMode="External"/><Relationship Id="rId9" Type="http://schemas.openxmlformats.org/officeDocument/2006/relationships/hyperlink" Target="https://my.zakupivli.pro/remote/dispatcher/state_purchase_view/43756349" TargetMode="External"/><Relationship Id="rId14" Type="http://schemas.openxmlformats.org/officeDocument/2006/relationships/hyperlink" Target="https://my.zakupivli.pro/remote/dispatcher/state_purchase_view/40444975" TargetMode="External"/><Relationship Id="rId22" Type="http://schemas.openxmlformats.org/officeDocument/2006/relationships/hyperlink" Target="https://my.zakupivli.pro/remote/dispatcher/state_purchase_view/47481761" TargetMode="External"/><Relationship Id="rId27" Type="http://schemas.openxmlformats.org/officeDocument/2006/relationships/hyperlink" Target="https://my.zakupivli.pro/remote/dispatcher/state_purchase_view/47536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pane ySplit="4" topLeftCell="A5" activePane="bottomLeft" state="frozen"/>
      <selection pane="bottomLeft" activeCell="N8" sqref="N8"/>
    </sheetView>
  </sheetViews>
  <sheetFormatPr defaultColWidth="11.42578125" defaultRowHeight="15" x14ac:dyDescent="0.25"/>
  <cols>
    <col min="1" max="1" width="5"/>
    <col min="2" max="2" width="25"/>
    <col min="3" max="4" width="35"/>
    <col min="5" max="6" width="30"/>
    <col min="7" max="9" width="15"/>
    <col min="10" max="11" width="10"/>
  </cols>
  <sheetData>
    <row r="1" spans="1:11" ht="15.75" x14ac:dyDescent="0.25">
      <c r="A1" s="1"/>
      <c r="D1" s="10" t="s">
        <v>105</v>
      </c>
      <c r="E1" s="10"/>
      <c r="F1" s="10"/>
    </row>
    <row r="2" spans="1:11" ht="15.75" x14ac:dyDescent="0.25">
      <c r="A2" s="2"/>
      <c r="D2" s="10" t="s">
        <v>106</v>
      </c>
      <c r="E2" s="10"/>
      <c r="F2" s="10"/>
    </row>
    <row r="4" spans="1:11" ht="39" x14ac:dyDescent="0.25">
      <c r="A4" s="3" t="s">
        <v>104</v>
      </c>
      <c r="B4" s="3" t="s">
        <v>52</v>
      </c>
      <c r="C4" s="3" t="s">
        <v>92</v>
      </c>
      <c r="D4" s="3" t="s">
        <v>71</v>
      </c>
      <c r="E4" s="3" t="s">
        <v>102</v>
      </c>
      <c r="F4" s="3" t="s">
        <v>79</v>
      </c>
      <c r="G4" s="3" t="s">
        <v>51</v>
      </c>
      <c r="H4" s="3" t="s">
        <v>76</v>
      </c>
      <c r="I4" s="3" t="s">
        <v>95</v>
      </c>
      <c r="J4" s="3" t="s">
        <v>63</v>
      </c>
      <c r="K4" s="3" t="s">
        <v>62</v>
      </c>
    </row>
    <row r="5" spans="1:11" ht="51" x14ac:dyDescent="0.25">
      <c r="A5" s="4">
        <v>1</v>
      </c>
      <c r="B5" s="5" t="str">
        <f>HYPERLINK("https://my.zakupivli.pro/remote/dispatcher/state_purchase_view/45904458", "UA-2023-10-16-007970-a")</f>
        <v>UA-2023-10-16-007970-a</v>
      </c>
      <c r="C5" s="9" t="s">
        <v>84</v>
      </c>
      <c r="D5" s="9" t="s">
        <v>46</v>
      </c>
      <c r="E5" s="9" t="s">
        <v>65</v>
      </c>
      <c r="F5" s="9" t="s">
        <v>101</v>
      </c>
      <c r="G5" s="6" t="s">
        <v>29</v>
      </c>
      <c r="H5" s="6" t="s">
        <v>32</v>
      </c>
      <c r="I5" s="7">
        <v>1170</v>
      </c>
      <c r="J5" s="8">
        <v>45215</v>
      </c>
      <c r="K5" s="8">
        <v>45291</v>
      </c>
    </row>
    <row r="6" spans="1:11" ht="38.25" x14ac:dyDescent="0.25">
      <c r="A6" s="4">
        <v>2</v>
      </c>
      <c r="B6" s="5" t="str">
        <f>HYPERLINK("https://my.zakupivli.pro/remote/dispatcher/state_purchase_view/45624128", "UA-2023-10-04-003808-a")</f>
        <v>UA-2023-10-04-003808-a</v>
      </c>
      <c r="C6" s="9" t="s">
        <v>89</v>
      </c>
      <c r="D6" s="9" t="s">
        <v>45</v>
      </c>
      <c r="E6" s="9" t="s">
        <v>65</v>
      </c>
      <c r="F6" s="9" t="s">
        <v>55</v>
      </c>
      <c r="G6" s="6" t="s">
        <v>26</v>
      </c>
      <c r="H6" s="6" t="s">
        <v>50</v>
      </c>
      <c r="I6" s="7">
        <v>2500</v>
      </c>
      <c r="J6" s="8">
        <v>45203</v>
      </c>
      <c r="K6" s="8">
        <v>45291</v>
      </c>
    </row>
    <row r="7" spans="1:11" ht="25.5" x14ac:dyDescent="0.25">
      <c r="A7" s="4">
        <v>3</v>
      </c>
      <c r="B7" s="5" t="str">
        <f>HYPERLINK("https://my.zakupivli.pro/remote/dispatcher/state_purchase_view/47480618", "UA-2023-12-11-014827-a")</f>
        <v>UA-2023-12-11-014827-a</v>
      </c>
      <c r="C7" s="9" t="s">
        <v>93</v>
      </c>
      <c r="D7" s="9" t="s">
        <v>19</v>
      </c>
      <c r="E7" s="9" t="s">
        <v>65</v>
      </c>
      <c r="F7" s="9" t="s">
        <v>67</v>
      </c>
      <c r="G7" s="6" t="s">
        <v>12</v>
      </c>
      <c r="H7" s="6" t="s">
        <v>38</v>
      </c>
      <c r="I7" s="7">
        <v>16500</v>
      </c>
      <c r="J7" s="8">
        <v>45271</v>
      </c>
      <c r="K7" s="8">
        <v>45291</v>
      </c>
    </row>
    <row r="8" spans="1:11" ht="25.5" x14ac:dyDescent="0.25">
      <c r="A8" s="4">
        <v>4</v>
      </c>
      <c r="B8" s="5" t="str">
        <f>HYPERLINK("https://my.zakupivli.pro/remote/dispatcher/state_purchase_view/47632229", "UA-2023-12-14-012608-a")</f>
        <v>UA-2023-12-14-012608-a</v>
      </c>
      <c r="C8" s="9" t="s">
        <v>82</v>
      </c>
      <c r="D8" s="9" t="s">
        <v>35</v>
      </c>
      <c r="E8" s="9" t="s">
        <v>65</v>
      </c>
      <c r="F8" s="9" t="s">
        <v>72</v>
      </c>
      <c r="G8" s="6" t="s">
        <v>14</v>
      </c>
      <c r="H8" s="6" t="s">
        <v>28</v>
      </c>
      <c r="I8" s="7">
        <v>8000</v>
      </c>
      <c r="J8" s="8">
        <v>45274</v>
      </c>
      <c r="K8" s="8">
        <v>45291</v>
      </c>
    </row>
    <row r="9" spans="1:11" ht="38.25" x14ac:dyDescent="0.25">
      <c r="A9" s="4">
        <v>5</v>
      </c>
      <c r="B9" s="5" t="str">
        <f>HYPERLINK("https://my.zakupivli.pro/remote/dispatcher/state_purchase_view/40444660", "UA-2023-01-30-009570-a")</f>
        <v>UA-2023-01-30-009570-a</v>
      </c>
      <c r="C9" s="9" t="s">
        <v>57</v>
      </c>
      <c r="D9" s="9" t="s">
        <v>1</v>
      </c>
      <c r="E9" s="9" t="s">
        <v>65</v>
      </c>
      <c r="F9" s="9" t="s">
        <v>68</v>
      </c>
      <c r="G9" s="6" t="s">
        <v>24</v>
      </c>
      <c r="H9" s="6" t="s">
        <v>3</v>
      </c>
      <c r="I9" s="7">
        <v>15220.72</v>
      </c>
      <c r="J9" s="8">
        <v>44956</v>
      </c>
      <c r="K9" s="8">
        <v>45291</v>
      </c>
    </row>
    <row r="10" spans="1:11" ht="51" x14ac:dyDescent="0.25">
      <c r="A10" s="4">
        <v>6</v>
      </c>
      <c r="B10" s="5" t="str">
        <f>HYPERLINK("https://my.zakupivli.pro/remote/dispatcher/state_purchase_view/47492070", "UA-2023-12-11-019757-a")</f>
        <v>UA-2023-12-11-019757-a</v>
      </c>
      <c r="C10" s="9" t="s">
        <v>78</v>
      </c>
      <c r="D10" s="9" t="s">
        <v>7</v>
      </c>
      <c r="E10" s="9" t="s">
        <v>65</v>
      </c>
      <c r="F10" s="9" t="s">
        <v>103</v>
      </c>
      <c r="G10" s="6" t="s">
        <v>18</v>
      </c>
      <c r="H10" s="6" t="s">
        <v>23</v>
      </c>
      <c r="I10" s="7">
        <v>10000</v>
      </c>
      <c r="J10" s="8">
        <v>45271</v>
      </c>
      <c r="K10" s="8">
        <v>45291</v>
      </c>
    </row>
    <row r="11" spans="1:11" ht="38.25" x14ac:dyDescent="0.25">
      <c r="A11" s="4">
        <v>7</v>
      </c>
      <c r="B11" s="5" t="str">
        <f>HYPERLINK("https://my.zakupivli.pro/remote/dispatcher/state_purchase_view/40445154", "UA-2023-01-30-009781-a")</f>
        <v>UA-2023-01-30-009781-a</v>
      </c>
      <c r="C11" s="9" t="s">
        <v>58</v>
      </c>
      <c r="D11" s="9" t="s">
        <v>2</v>
      </c>
      <c r="E11" s="9" t="s">
        <v>65</v>
      </c>
      <c r="F11" s="9" t="s">
        <v>68</v>
      </c>
      <c r="G11" s="6" t="s">
        <v>24</v>
      </c>
      <c r="H11" s="6" t="s">
        <v>3</v>
      </c>
      <c r="I11" s="7">
        <v>1096.3</v>
      </c>
      <c r="J11" s="8">
        <v>44956</v>
      </c>
      <c r="K11" s="8">
        <v>45291</v>
      </c>
    </row>
    <row r="12" spans="1:11" ht="38.25" x14ac:dyDescent="0.25">
      <c r="A12" s="4">
        <v>8</v>
      </c>
      <c r="B12" s="5" t="str">
        <f>HYPERLINK("https://my.zakupivli.pro/remote/dispatcher/state_purchase_view/41275522", "UA-2023-03-07-008392-a")</f>
        <v>UA-2023-03-07-008392-a</v>
      </c>
      <c r="C12" s="9" t="s">
        <v>91</v>
      </c>
      <c r="D12" s="9" t="s">
        <v>45</v>
      </c>
      <c r="E12" s="9" t="s">
        <v>65</v>
      </c>
      <c r="F12" s="9" t="s">
        <v>99</v>
      </c>
      <c r="G12" s="6" t="s">
        <v>34</v>
      </c>
      <c r="H12" s="6" t="s">
        <v>60</v>
      </c>
      <c r="I12" s="7">
        <v>20075</v>
      </c>
      <c r="J12" s="8">
        <v>44992</v>
      </c>
      <c r="K12" s="8">
        <v>45291</v>
      </c>
    </row>
    <row r="13" spans="1:11" ht="25.5" x14ac:dyDescent="0.25">
      <c r="A13" s="4">
        <v>9</v>
      </c>
      <c r="B13" s="5" t="str">
        <f>HYPERLINK("https://my.zakupivli.pro/remote/dispatcher/state_purchase_view/43756349", "UA-2023-07-06-001633-a")</f>
        <v>UA-2023-07-06-001633-a</v>
      </c>
      <c r="C13" s="9" t="s">
        <v>83</v>
      </c>
      <c r="D13" s="9" t="s">
        <v>35</v>
      </c>
      <c r="E13" s="9" t="s">
        <v>65</v>
      </c>
      <c r="F13" s="9" t="s">
        <v>72</v>
      </c>
      <c r="G13" s="6" t="s">
        <v>14</v>
      </c>
      <c r="H13" s="6" t="s">
        <v>4</v>
      </c>
      <c r="I13" s="7">
        <v>2600</v>
      </c>
      <c r="J13" s="8">
        <v>45113</v>
      </c>
      <c r="K13" s="8">
        <v>45291</v>
      </c>
    </row>
    <row r="14" spans="1:11" ht="25.5" x14ac:dyDescent="0.25">
      <c r="A14" s="4">
        <v>10</v>
      </c>
      <c r="B14" s="5" t="str">
        <f>HYPERLINK("https://my.zakupivli.pro/remote/dispatcher/state_purchase_view/45119841", "UA-2023-09-12-010741-a")</f>
        <v>UA-2023-09-12-010741-a</v>
      </c>
      <c r="C14" s="9" t="s">
        <v>75</v>
      </c>
      <c r="D14" s="9" t="s">
        <v>17</v>
      </c>
      <c r="E14" s="9" t="s">
        <v>65</v>
      </c>
      <c r="F14" s="9" t="s">
        <v>72</v>
      </c>
      <c r="G14" s="6" t="s">
        <v>14</v>
      </c>
      <c r="H14" s="6" t="s">
        <v>15</v>
      </c>
      <c r="I14" s="7">
        <v>6827</v>
      </c>
      <c r="J14" s="8">
        <v>45181</v>
      </c>
      <c r="K14" s="8">
        <v>45291</v>
      </c>
    </row>
    <row r="15" spans="1:11" ht="51" x14ac:dyDescent="0.25">
      <c r="A15" s="4">
        <v>11</v>
      </c>
      <c r="B15" s="5" t="str">
        <f>HYPERLINK("https://my.zakupivli.pro/remote/dispatcher/state_purchase_view/47524245", "UA-2023-12-12-011327-a")</f>
        <v>UA-2023-12-12-011327-a</v>
      </c>
      <c r="C15" s="9" t="s">
        <v>80</v>
      </c>
      <c r="D15" s="9" t="s">
        <v>44</v>
      </c>
      <c r="E15" s="9" t="s">
        <v>65</v>
      </c>
      <c r="F15" s="9" t="s">
        <v>98</v>
      </c>
      <c r="G15" s="6" t="s">
        <v>33</v>
      </c>
      <c r="H15" s="6" t="s">
        <v>11</v>
      </c>
      <c r="I15" s="7">
        <v>14400</v>
      </c>
      <c r="J15" s="8">
        <v>45272</v>
      </c>
      <c r="K15" s="8">
        <v>45291</v>
      </c>
    </row>
    <row r="16" spans="1:11" ht="25.5" x14ac:dyDescent="0.25">
      <c r="A16" s="4">
        <v>12</v>
      </c>
      <c r="B16" s="5" t="str">
        <f>HYPERLINK("https://my.zakupivli.pro/remote/dispatcher/state_purchase_view/47489416", "UA-2023-12-11-018683-a")</f>
        <v>UA-2023-12-11-018683-a</v>
      </c>
      <c r="C16" s="9" t="s">
        <v>70</v>
      </c>
      <c r="D16" s="9" t="s">
        <v>17</v>
      </c>
      <c r="E16" s="9" t="s">
        <v>65</v>
      </c>
      <c r="F16" s="9" t="s">
        <v>67</v>
      </c>
      <c r="G16" s="6" t="s">
        <v>12</v>
      </c>
      <c r="H16" s="6" t="s">
        <v>37</v>
      </c>
      <c r="I16" s="7">
        <v>2400</v>
      </c>
      <c r="J16" s="8">
        <v>45271</v>
      </c>
      <c r="K16" s="8">
        <v>45291</v>
      </c>
    </row>
    <row r="17" spans="1:11" ht="25.5" x14ac:dyDescent="0.25">
      <c r="A17" s="4">
        <v>13</v>
      </c>
      <c r="B17" s="5" t="str">
        <f>HYPERLINK("https://my.zakupivli.pro/remote/dispatcher/state_purchase_view/47538281", "UA-2023-12-12-017530-a")</f>
        <v>UA-2023-12-12-017530-a</v>
      </c>
      <c r="C17" s="9" t="s">
        <v>54</v>
      </c>
      <c r="D17" s="9" t="s">
        <v>20</v>
      </c>
      <c r="E17" s="9" t="s">
        <v>65</v>
      </c>
      <c r="F17" s="9" t="s">
        <v>103</v>
      </c>
      <c r="G17" s="6" t="s">
        <v>18</v>
      </c>
      <c r="H17" s="6" t="s">
        <v>25</v>
      </c>
      <c r="I17" s="7">
        <v>2800</v>
      </c>
      <c r="J17" s="8">
        <v>45271</v>
      </c>
      <c r="K17" s="8">
        <v>45291</v>
      </c>
    </row>
    <row r="18" spans="1:11" ht="38.25" x14ac:dyDescent="0.25">
      <c r="A18" s="4">
        <v>14</v>
      </c>
      <c r="B18" s="5" t="str">
        <f>HYPERLINK("https://my.zakupivli.pro/remote/dispatcher/state_purchase_view/40444975", "UA-2023-01-30-009667-a")</f>
        <v>UA-2023-01-30-009667-a</v>
      </c>
      <c r="C18" s="9" t="s">
        <v>56</v>
      </c>
      <c r="D18" s="9" t="s">
        <v>41</v>
      </c>
      <c r="E18" s="9" t="s">
        <v>65</v>
      </c>
      <c r="F18" s="9" t="s">
        <v>68</v>
      </c>
      <c r="G18" s="6" t="s">
        <v>24</v>
      </c>
      <c r="H18" s="6" t="s">
        <v>3</v>
      </c>
      <c r="I18" s="7">
        <v>400</v>
      </c>
      <c r="J18" s="8">
        <v>44956</v>
      </c>
      <c r="K18" s="8">
        <v>45291</v>
      </c>
    </row>
    <row r="19" spans="1:11" ht="38.25" x14ac:dyDescent="0.25">
      <c r="A19" s="4">
        <v>15</v>
      </c>
      <c r="B19" s="5" t="str">
        <f>HYPERLINK("https://my.zakupivli.pro/remote/dispatcher/state_purchase_view/40986389", "UA-2023-02-21-003562-a")</f>
        <v>UA-2023-02-21-003562-a</v>
      </c>
      <c r="C19" s="9" t="s">
        <v>81</v>
      </c>
      <c r="D19" s="9" t="s">
        <v>44</v>
      </c>
      <c r="E19" s="9" t="s">
        <v>65</v>
      </c>
      <c r="F19" s="9" t="s">
        <v>98</v>
      </c>
      <c r="G19" s="6" t="s">
        <v>33</v>
      </c>
      <c r="H19" s="6" t="s">
        <v>73</v>
      </c>
      <c r="I19" s="7">
        <v>10800</v>
      </c>
      <c r="J19" s="8">
        <v>44978</v>
      </c>
      <c r="K19" s="8">
        <v>45291</v>
      </c>
    </row>
    <row r="20" spans="1:11" ht="25.5" x14ac:dyDescent="0.25">
      <c r="A20" s="4">
        <v>16</v>
      </c>
      <c r="B20" s="5" t="str">
        <f>HYPERLINK("https://my.zakupivli.pro/remote/dispatcher/state_purchase_view/40109231", "UA-2023-01-17-008891-a")</f>
        <v>UA-2023-01-17-008891-a</v>
      </c>
      <c r="C20" s="9" t="s">
        <v>86</v>
      </c>
      <c r="D20" s="9" t="s">
        <v>40</v>
      </c>
      <c r="E20" s="9" t="s">
        <v>65</v>
      </c>
      <c r="F20" s="9" t="s">
        <v>96</v>
      </c>
      <c r="G20" s="6" t="s">
        <v>8</v>
      </c>
      <c r="H20" s="6" t="s">
        <v>6</v>
      </c>
      <c r="I20" s="7">
        <v>2400</v>
      </c>
      <c r="J20" s="8">
        <v>44943</v>
      </c>
      <c r="K20" s="8">
        <v>45291</v>
      </c>
    </row>
    <row r="21" spans="1:11" ht="25.5" x14ac:dyDescent="0.25">
      <c r="A21" s="4">
        <v>17</v>
      </c>
      <c r="B21" s="5" t="str">
        <f>HYPERLINK("https://my.zakupivli.pro/remote/dispatcher/state_purchase_view/47485994", "UA-2023-12-11-016989-a")</f>
        <v>UA-2023-12-11-016989-a</v>
      </c>
      <c r="C21" s="9" t="s">
        <v>53</v>
      </c>
      <c r="D21" s="9" t="s">
        <v>22</v>
      </c>
      <c r="E21" s="9" t="s">
        <v>65</v>
      </c>
      <c r="F21" s="9" t="s">
        <v>67</v>
      </c>
      <c r="G21" s="6" t="s">
        <v>12</v>
      </c>
      <c r="H21" s="6" t="s">
        <v>37</v>
      </c>
      <c r="I21" s="7">
        <v>4800</v>
      </c>
      <c r="J21" s="8">
        <v>45271</v>
      </c>
      <c r="K21" s="8">
        <v>45291</v>
      </c>
    </row>
    <row r="22" spans="1:11" ht="25.5" x14ac:dyDescent="0.25">
      <c r="A22" s="4">
        <v>18</v>
      </c>
      <c r="B22" s="5" t="str">
        <f>HYPERLINK("https://my.zakupivli.pro/remote/dispatcher/state_purchase_view/47547089", "UA-2023-12-12-021058-a")</f>
        <v>UA-2023-12-12-021058-a</v>
      </c>
      <c r="C22" s="9" t="s">
        <v>77</v>
      </c>
      <c r="D22" s="9" t="s">
        <v>5</v>
      </c>
      <c r="E22" s="9" t="s">
        <v>65</v>
      </c>
      <c r="F22" s="9" t="s">
        <v>103</v>
      </c>
      <c r="G22" s="6" t="s">
        <v>18</v>
      </c>
      <c r="H22" s="6" t="s">
        <v>25</v>
      </c>
      <c r="I22" s="7">
        <v>2100</v>
      </c>
      <c r="J22" s="8">
        <v>45271</v>
      </c>
      <c r="K22" s="8">
        <v>45291</v>
      </c>
    </row>
    <row r="23" spans="1:11" ht="51" x14ac:dyDescent="0.25">
      <c r="A23" s="4">
        <v>19</v>
      </c>
      <c r="B23" s="5" t="str">
        <f>HYPERLINK("https://my.zakupivli.pro/remote/dispatcher/state_purchase_view/40104588", "UA-2023-01-17-006788-a")</f>
        <v>UA-2023-01-17-006788-a</v>
      </c>
      <c r="C23" s="9" t="s">
        <v>88</v>
      </c>
      <c r="D23" s="9" t="s">
        <v>44</v>
      </c>
      <c r="E23" s="9" t="s">
        <v>65</v>
      </c>
      <c r="F23" s="9" t="s">
        <v>100</v>
      </c>
      <c r="G23" s="6" t="s">
        <v>27</v>
      </c>
      <c r="H23" s="6" t="s">
        <v>9</v>
      </c>
      <c r="I23" s="7">
        <v>11520</v>
      </c>
      <c r="J23" s="8">
        <v>44943</v>
      </c>
      <c r="K23" s="8">
        <v>45291</v>
      </c>
    </row>
    <row r="24" spans="1:11" ht="38.25" x14ac:dyDescent="0.25">
      <c r="A24" s="4">
        <v>20</v>
      </c>
      <c r="B24" s="5" t="str">
        <f>HYPERLINK("https://my.zakupivli.pro/remote/dispatcher/state_purchase_view/40595336", "UA-2023-02-03-008999-a")</f>
        <v>UA-2023-02-03-008999-a</v>
      </c>
      <c r="C24" s="9" t="s">
        <v>59</v>
      </c>
      <c r="D24" s="9" t="s">
        <v>43</v>
      </c>
      <c r="E24" s="9" t="s">
        <v>65</v>
      </c>
      <c r="F24" s="9" t="s">
        <v>97</v>
      </c>
      <c r="G24" s="6" t="s">
        <v>31</v>
      </c>
      <c r="H24" s="6" t="s">
        <v>48</v>
      </c>
      <c r="I24" s="7">
        <v>97458.240000000005</v>
      </c>
      <c r="J24" s="8">
        <v>44959</v>
      </c>
      <c r="K24" s="8">
        <v>45291</v>
      </c>
    </row>
    <row r="25" spans="1:11" ht="38.25" x14ac:dyDescent="0.25">
      <c r="A25" s="4">
        <v>21</v>
      </c>
      <c r="B25" s="5" t="str">
        <f>HYPERLINK("https://my.zakupivli.pro/remote/dispatcher/state_purchase_view/40106099", "UA-2023-01-17-007555-a")</f>
        <v>UA-2023-01-17-007555-a</v>
      </c>
      <c r="C25" s="9" t="s">
        <v>87</v>
      </c>
      <c r="D25" s="9" t="s">
        <v>42</v>
      </c>
      <c r="E25" s="9" t="s">
        <v>65</v>
      </c>
      <c r="F25" s="9" t="s">
        <v>97</v>
      </c>
      <c r="G25" s="6" t="s">
        <v>31</v>
      </c>
      <c r="H25" s="6" t="s">
        <v>0</v>
      </c>
      <c r="I25" s="7">
        <v>616824</v>
      </c>
      <c r="J25" s="8">
        <v>44943</v>
      </c>
      <c r="K25" s="8">
        <v>45291</v>
      </c>
    </row>
    <row r="26" spans="1:11" ht="38.25" x14ac:dyDescent="0.25">
      <c r="A26" s="4">
        <v>22</v>
      </c>
      <c r="B26" s="5" t="str">
        <f>HYPERLINK("https://my.zakupivli.pro/remote/dispatcher/state_purchase_view/47481761", "UA-2023-12-11-015294-a")</f>
        <v>UA-2023-12-11-015294-a</v>
      </c>
      <c r="C26" s="9" t="s">
        <v>66</v>
      </c>
      <c r="D26" s="9" t="s">
        <v>21</v>
      </c>
      <c r="E26" s="9" t="s">
        <v>65</v>
      </c>
      <c r="F26" s="9" t="s">
        <v>67</v>
      </c>
      <c r="G26" s="6" t="s">
        <v>12</v>
      </c>
      <c r="H26" s="6" t="s">
        <v>39</v>
      </c>
      <c r="I26" s="7">
        <v>36000</v>
      </c>
      <c r="J26" s="8">
        <v>45271</v>
      </c>
      <c r="K26" s="8">
        <v>45291</v>
      </c>
    </row>
    <row r="27" spans="1:11" ht="25.5" x14ac:dyDescent="0.25">
      <c r="A27" s="4">
        <v>23</v>
      </c>
      <c r="B27" s="5" t="str">
        <f>HYPERLINK("https://my.zakupivli.pro/remote/dispatcher/state_purchase_view/47487553", "UA-2023-12-11-017687-a")</f>
        <v>UA-2023-12-11-017687-a</v>
      </c>
      <c r="C27" s="9" t="s">
        <v>74</v>
      </c>
      <c r="D27" s="9" t="s">
        <v>17</v>
      </c>
      <c r="E27" s="9" t="s">
        <v>65</v>
      </c>
      <c r="F27" s="9" t="s">
        <v>67</v>
      </c>
      <c r="G27" s="6" t="s">
        <v>12</v>
      </c>
      <c r="H27" s="6" t="s">
        <v>37</v>
      </c>
      <c r="I27" s="7">
        <v>3850</v>
      </c>
      <c r="J27" s="8">
        <v>45271</v>
      </c>
      <c r="K27" s="8">
        <v>45291</v>
      </c>
    </row>
    <row r="28" spans="1:11" ht="76.5" x14ac:dyDescent="0.25">
      <c r="A28" s="4">
        <v>24</v>
      </c>
      <c r="B28" s="5" t="str">
        <f>HYPERLINK("https://my.zakupivli.pro/remote/dispatcher/state_purchase_view/40285878", "UA-2023-01-24-007601-a")</f>
        <v>UA-2023-01-24-007601-a</v>
      </c>
      <c r="C28" s="9" t="s">
        <v>64</v>
      </c>
      <c r="D28" s="9" t="s">
        <v>47</v>
      </c>
      <c r="E28" s="9" t="s">
        <v>65</v>
      </c>
      <c r="F28" s="9" t="s">
        <v>61</v>
      </c>
      <c r="G28" s="6" t="s">
        <v>13</v>
      </c>
      <c r="H28" s="6" t="s">
        <v>49</v>
      </c>
      <c r="I28" s="7">
        <v>16800</v>
      </c>
      <c r="J28" s="8">
        <v>44950</v>
      </c>
      <c r="K28" s="8">
        <v>45291</v>
      </c>
    </row>
    <row r="29" spans="1:11" ht="38.25" x14ac:dyDescent="0.25">
      <c r="A29" s="4">
        <v>25</v>
      </c>
      <c r="B29" s="5" t="str">
        <f>HYPERLINK("https://my.zakupivli.pro/remote/dispatcher/state_purchase_view/45121148", "UA-2023-09-12-011376-a")</f>
        <v>UA-2023-09-12-011376-a</v>
      </c>
      <c r="C29" s="9" t="s">
        <v>85</v>
      </c>
      <c r="D29" s="9" t="s">
        <v>36</v>
      </c>
      <c r="E29" s="9" t="s">
        <v>65</v>
      </c>
      <c r="F29" s="9" t="s">
        <v>72</v>
      </c>
      <c r="G29" s="6" t="s">
        <v>14</v>
      </c>
      <c r="H29" s="6" t="s">
        <v>30</v>
      </c>
      <c r="I29" s="7">
        <v>3380</v>
      </c>
      <c r="J29" s="8">
        <v>45181</v>
      </c>
      <c r="K29" s="8">
        <v>45291</v>
      </c>
    </row>
    <row r="30" spans="1:11" ht="51" x14ac:dyDescent="0.25">
      <c r="A30" s="4">
        <v>26</v>
      </c>
      <c r="B30" s="5" t="str">
        <f>HYPERLINK("https://my.zakupivli.pro/remote/dispatcher/state_purchase_view/47547377", "UA-2023-12-12-021138-a")</f>
        <v>UA-2023-12-12-021138-a</v>
      </c>
      <c r="C30" s="9" t="s">
        <v>94</v>
      </c>
      <c r="D30" s="9" t="s">
        <v>7</v>
      </c>
      <c r="E30" s="9" t="s">
        <v>65</v>
      </c>
      <c r="F30" s="9" t="s">
        <v>103</v>
      </c>
      <c r="G30" s="6" t="s">
        <v>18</v>
      </c>
      <c r="H30" s="6" t="s">
        <v>25</v>
      </c>
      <c r="I30" s="7">
        <v>1300</v>
      </c>
      <c r="J30" s="8">
        <v>45271</v>
      </c>
      <c r="K30" s="8">
        <v>45291</v>
      </c>
    </row>
    <row r="31" spans="1:11" ht="76.5" x14ac:dyDescent="0.25">
      <c r="A31" s="4">
        <v>27</v>
      </c>
      <c r="B31" s="5" t="str">
        <f>HYPERLINK("https://my.zakupivli.pro/remote/dispatcher/state_purchase_view/47536884", "UA-2023-12-12-016996-a")</f>
        <v>UA-2023-12-12-016996-a</v>
      </c>
      <c r="C31" s="9" t="s">
        <v>69</v>
      </c>
      <c r="D31" s="9" t="s">
        <v>16</v>
      </c>
      <c r="E31" s="9" t="s">
        <v>65</v>
      </c>
      <c r="F31" s="9" t="s">
        <v>103</v>
      </c>
      <c r="G31" s="6" t="s">
        <v>18</v>
      </c>
      <c r="H31" s="6" t="s">
        <v>25</v>
      </c>
      <c r="I31" s="7">
        <v>11105</v>
      </c>
      <c r="J31" s="8">
        <v>45271</v>
      </c>
      <c r="K31" s="8">
        <v>45291</v>
      </c>
    </row>
    <row r="32" spans="1:11" ht="76.5" x14ac:dyDescent="0.25">
      <c r="A32" s="4">
        <v>28</v>
      </c>
      <c r="B32" s="5" t="str">
        <f>HYPERLINK("https://my.zakupivli.pro/remote/dispatcher/state_purchase_view/47526089", "UA-2023-12-12-012164-a")</f>
        <v>UA-2023-12-12-012164-a</v>
      </c>
      <c r="C32" s="9" t="s">
        <v>90</v>
      </c>
      <c r="D32" s="9" t="s">
        <v>45</v>
      </c>
      <c r="E32" s="9" t="s">
        <v>65</v>
      </c>
      <c r="F32" s="9" t="s">
        <v>98</v>
      </c>
      <c r="G32" s="6" t="s">
        <v>33</v>
      </c>
      <c r="H32" s="6" t="s">
        <v>10</v>
      </c>
      <c r="I32" s="7">
        <v>15600</v>
      </c>
      <c r="J32" s="8">
        <v>45272</v>
      </c>
      <c r="K32" s="8">
        <v>45291</v>
      </c>
    </row>
    <row r="33" spans="1:1" x14ac:dyDescent="0.25">
      <c r="A33" s="1"/>
    </row>
  </sheetData>
  <autoFilter ref="A4:K32"/>
  <mergeCells count="2">
    <mergeCell ref="D2:F2"/>
    <mergeCell ref="D1:F1"/>
  </mergeCells>
  <hyperlinks>
    <hyperlink ref="B5" r:id="rId1" display="https://my.zakupivli.pro/remote/dispatcher/state_purchase_view/45904458"/>
    <hyperlink ref="B6" r:id="rId2" display="https://my.zakupivli.pro/remote/dispatcher/state_purchase_view/45624128"/>
    <hyperlink ref="B7" r:id="rId3" display="https://my.zakupivli.pro/remote/dispatcher/state_purchase_view/47480618"/>
    <hyperlink ref="B8" r:id="rId4" display="https://my.zakupivli.pro/remote/dispatcher/state_purchase_view/47632229"/>
    <hyperlink ref="B9" r:id="rId5" display="https://my.zakupivli.pro/remote/dispatcher/state_purchase_view/40444660"/>
    <hyperlink ref="B10" r:id="rId6" display="https://my.zakupivli.pro/remote/dispatcher/state_purchase_view/47492070"/>
    <hyperlink ref="B11" r:id="rId7" display="https://my.zakupivli.pro/remote/dispatcher/state_purchase_view/40445154"/>
    <hyperlink ref="B12" r:id="rId8" display="https://my.zakupivli.pro/remote/dispatcher/state_purchase_view/41275522"/>
    <hyperlink ref="B13" r:id="rId9" display="https://my.zakupivli.pro/remote/dispatcher/state_purchase_view/43756349"/>
    <hyperlink ref="B14" r:id="rId10" display="https://my.zakupivli.pro/remote/dispatcher/state_purchase_view/45119841"/>
    <hyperlink ref="B15" r:id="rId11" display="https://my.zakupivli.pro/remote/dispatcher/state_purchase_view/47524245"/>
    <hyperlink ref="B16" r:id="rId12" display="https://my.zakupivli.pro/remote/dispatcher/state_purchase_view/47489416"/>
    <hyperlink ref="B17" r:id="rId13" display="https://my.zakupivli.pro/remote/dispatcher/state_purchase_view/47538281"/>
    <hyperlink ref="B18" r:id="rId14" display="https://my.zakupivli.pro/remote/dispatcher/state_purchase_view/40444975"/>
    <hyperlink ref="B19" r:id="rId15" display="https://my.zakupivli.pro/remote/dispatcher/state_purchase_view/40986389"/>
    <hyperlink ref="B20" r:id="rId16" display="https://my.zakupivli.pro/remote/dispatcher/state_purchase_view/40109231"/>
    <hyperlink ref="B21" r:id="rId17" display="https://my.zakupivli.pro/remote/dispatcher/state_purchase_view/47485994"/>
    <hyperlink ref="B22" r:id="rId18" display="https://my.zakupivli.pro/remote/dispatcher/state_purchase_view/47547089"/>
    <hyperlink ref="B23" r:id="rId19" display="https://my.zakupivli.pro/remote/dispatcher/state_purchase_view/40104588"/>
    <hyperlink ref="B24" r:id="rId20" display="https://my.zakupivli.pro/remote/dispatcher/state_purchase_view/40595336"/>
    <hyperlink ref="B25" r:id="rId21" display="https://my.zakupivli.pro/remote/dispatcher/state_purchase_view/40106099"/>
    <hyperlink ref="B26" r:id="rId22" display="https://my.zakupivli.pro/remote/dispatcher/state_purchase_view/47481761"/>
    <hyperlink ref="B27" r:id="rId23" display="https://my.zakupivli.pro/remote/dispatcher/state_purchase_view/47487553"/>
    <hyperlink ref="B28" r:id="rId24" display="https://my.zakupivli.pro/remote/dispatcher/state_purchase_view/40285878"/>
    <hyperlink ref="B29" r:id="rId25" display="https://my.zakupivli.pro/remote/dispatcher/state_purchase_view/45121148"/>
    <hyperlink ref="B30" r:id="rId26" display="https://my.zakupivli.pro/remote/dispatcher/state_purchase_view/47547377"/>
    <hyperlink ref="B31" r:id="rId27" display="https://my.zakupivli.pro/remote/dispatcher/state_purchase_view/47536884"/>
    <hyperlink ref="B32" r:id="rId28" display="https://my.zakupivli.pro/remote/dispatcher/state_purchase_view/47526089"/>
  </hyperlinks>
  <pageMargins left="0.75" right="0.75" top="1" bottom="1" header="0.5" footer="0.5"/>
  <pageSetup paperSize="9" scale="57" fitToHeight="0" orientation="landscape" verticalDpi="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cp:lastPrinted>2024-02-05T13:36:10Z</cp:lastPrinted>
  <dcterms:created xsi:type="dcterms:W3CDTF">2024-02-05T15:30:33Z</dcterms:created>
  <dcterms:modified xsi:type="dcterms:W3CDTF">2024-02-05T13:36:20Z</dcterms:modified>
  <cp:category/>
</cp:coreProperties>
</file>