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4\"/>
    </mc:Choice>
  </mc:AlternateContent>
  <bookViews>
    <workbookView xWindow="0" yWindow="0" windowWidth="28800" windowHeight="12330"/>
  </bookViews>
  <sheets>
    <sheet name="Sheet" sheetId="1" r:id="rId1"/>
  </sheets>
  <definedNames>
    <definedName name="_xlnm._FilterDatabase" localSheetId="0" hidden="1">Sheet!$A$4:$K$35</definedName>
  </definedNames>
  <calcPr calcId="162913"/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<sst xmlns="http://schemas.openxmlformats.org/spreadsheetml/2006/main" count="199" uniqueCount="114">
  <si>
    <t>01-07/22</t>
  </si>
  <si>
    <t>09310000-5 Електрична енергія</t>
  </si>
  <si>
    <t>09320000-8 Пара, гаряча вода та пов’язана продукція</t>
  </si>
  <si>
    <t>1</t>
  </si>
  <si>
    <t>11</t>
  </si>
  <si>
    <t>12</t>
  </si>
  <si>
    <t>13</t>
  </si>
  <si>
    <t>13427444</t>
  </si>
  <si>
    <t>13756/2908-2022/ОПЗ</t>
  </si>
  <si>
    <t>14</t>
  </si>
  <si>
    <t>14360570</t>
  </si>
  <si>
    <t>150</t>
  </si>
  <si>
    <t>2</t>
  </si>
  <si>
    <t>205673765</t>
  </si>
  <si>
    <t>22</t>
  </si>
  <si>
    <t>22800000-8 Паперові чи картонні реєстраційні журнали, бухгалтерські книги, швидкозшивачі, бланки та інші паперові канцелярські вироби</t>
  </si>
  <si>
    <t>22859846</t>
  </si>
  <si>
    <t>25839873</t>
  </si>
  <si>
    <t>2858412578</t>
  </si>
  <si>
    <t>2980010175</t>
  </si>
  <si>
    <t>30190000-7 Офісне устаткування та приладдя різне</t>
  </si>
  <si>
    <t>30230000-0 Комп’ютерне обладнання</t>
  </si>
  <si>
    <t>3027903301</t>
  </si>
  <si>
    <t>32</t>
  </si>
  <si>
    <t>32448187</t>
  </si>
  <si>
    <t>34315660</t>
  </si>
  <si>
    <t>3500611434</t>
  </si>
  <si>
    <t>36216548</t>
  </si>
  <si>
    <t>36639604</t>
  </si>
  <si>
    <t>3707.22/LL</t>
  </si>
  <si>
    <t>37070981</t>
  </si>
  <si>
    <t>38</t>
  </si>
  <si>
    <t>40205364</t>
  </si>
  <si>
    <t>41516058</t>
  </si>
  <si>
    <t>41654095</t>
  </si>
  <si>
    <t>47</t>
  </si>
  <si>
    <t>50310000-1 Технічне обслуговування і ремонт офісної техніки</t>
  </si>
  <si>
    <t>50320000-4 Послуги з ремонту і технічного обслуговування персональних комп’ютерів</t>
  </si>
  <si>
    <t>50410000-2 Послуги з ремонту і технічного обслуговування вимірювальних, випробувальних і контрольних приладів</t>
  </si>
  <si>
    <t>50730000-1 Послуги з ремонту і технічного обслуговування охолоджувальних установок</t>
  </si>
  <si>
    <t>64210000-1 Послуги телефонного зв’язку та передачі даних</t>
  </si>
  <si>
    <t>65100000-4 Послуги з розподілу води та супутні послуги</t>
  </si>
  <si>
    <t>70220000-9 Послуги з надання в оренду чи лізингу нежитлової нерухомості</t>
  </si>
  <si>
    <t>72250000-2 Послуги, пов’язані із системами та підтримкою</t>
  </si>
  <si>
    <t>72260000-5 Послуги, пов’язані з програмним забезпеченням</t>
  </si>
  <si>
    <t>72410000-7 Послуги провайдерів</t>
  </si>
  <si>
    <t>72710000-0 Послуги у сфері локальних мереж</t>
  </si>
  <si>
    <t>8</t>
  </si>
  <si>
    <t>80520000-5 Навчальні засоби</t>
  </si>
  <si>
    <t>856</t>
  </si>
  <si>
    <t>9</t>
  </si>
  <si>
    <t>99999999-9 Не відображене в інших розділах</t>
  </si>
  <si>
    <t>MEIS-3267</t>
  </si>
  <si>
    <t>ЄДРПОУ переможця</t>
  </si>
  <si>
    <t>Ідентифікатор закупівлі</t>
  </si>
  <si>
    <t>Інформаційно-консультативні послуги з супроводження ПЗ "M.E.Doc" Звітність</t>
  </si>
  <si>
    <t>АКЦІОНЕРНЕ ТОВАРИСТВО КОМЕРЦІЙНИЙ БАНК "ПРИВАТБАНК"</t>
  </si>
  <si>
    <t>Бедрій Роман Олександрович</t>
  </si>
  <si>
    <t>ВАСИЛЕНКО МАКСИМ ВОЛОДИМИРОВИЧ</t>
  </si>
  <si>
    <t>Відшкодування витрат на водопостачання та водовідведення</t>
  </si>
  <si>
    <t>Відшкодування витрат на енергопостачання та реактивну електроенергію</t>
  </si>
  <si>
    <t>Відшкодування витрат на теплопостачання</t>
  </si>
  <si>
    <t>Відшкодування частини суми кредиту, отриманого об'єднаннями співвласників багатоквартирних будинків (ОСББ), житлово-будівельними кооперативами (ЖБК) на придбання енергоефективного обладнання та/або матеріалів</t>
  </si>
  <si>
    <t>ГП-39</t>
  </si>
  <si>
    <t>ДНІПРОПЕТРОВСЬКА ФІЛІЯ СПІЛЬНОГО УКРАЇНСЬКО-НІМЕЦЬКОГО ПІДПРИЄМСТВА В ФОРМІ ТОВАРИСТВА З ОБМЕЖЕНОЮ ВІДПОВІДАЛЬНІСТЮ "ІНФОКОМ"</t>
  </si>
  <si>
    <t>Дата закінчення договору:</t>
  </si>
  <si>
    <t>Дата підписання договору:</t>
  </si>
  <si>
    <t>Друкована продукція (діловий щоденник датований Buromax A5 2023, настінні календарі на 2023)</t>
  </si>
  <si>
    <t>Електронні комунікаційні послуги (послуги доступу до мережі Інтернет)</t>
  </si>
  <si>
    <t>Закупівля без використання електронної системи</t>
  </si>
  <si>
    <t>КОМУНАЛЬНЕ ПІДПРИЄМСТВО "МІСЬКЕ УПРАВЛІННЯ СПРАВАМИ" ДНІПРОВСЬКОЇ МІСЬКОЇ РАДИ</t>
  </si>
  <si>
    <t>Канцелярські товари</t>
  </si>
  <si>
    <t>Код CPV</t>
  </si>
  <si>
    <t>ЛИНДЯ ПАВЛО СЕРГІЙОВИЧ</t>
  </si>
  <si>
    <t>МВ220499</t>
  </si>
  <si>
    <t>Мишка Logitech M185, дата кабель USB 2.0 AM</t>
  </si>
  <si>
    <t>Навчання спеціалістів: Загальний курс "Охорона праці" та Правила пожежної безпеки з видачею посвідчення</t>
  </si>
  <si>
    <t>Номер договору</t>
  </si>
  <si>
    <t>Папір А4 80 гр/м2 500л</t>
  </si>
  <si>
    <t>Папір А4 80гр/м2 500л</t>
  </si>
  <si>
    <t>Переможець (назва)</t>
  </si>
  <si>
    <t>Послуги доступу до мережі Інтернет</t>
  </si>
  <si>
    <t>Послуги з заправки картриджів Canon 725 та  Canon 737</t>
  </si>
  <si>
    <t>Послуги з заправки картриджів для БФП Canon i-SENSYS MF 633 Cx</t>
  </si>
  <si>
    <t>Послуги з заправки картриджів для БФП Canon i-SENSYS MF 635 Cx</t>
  </si>
  <si>
    <t>Послуги з монтажу, діагностики та чистки кондиціонерів</t>
  </si>
  <si>
    <t>Послуги з перезарядки вогнегасників</t>
  </si>
  <si>
    <t>Послуги з підтримки та роботи системи "Громадський проект" у глобальній мережі інтернет за 2022 рік</t>
  </si>
  <si>
    <t>Послуги з ремонту монітора Samsung LF27T350FHIXCI з заміною матриці</t>
  </si>
  <si>
    <t>Послуги з ремонту ноутбука Lenovo IdeaPad 520-15IKB з заміною матриці</t>
  </si>
  <si>
    <t xml:space="preserve">Послуги з технічного обслуговування кондиціонера настінного </t>
  </si>
  <si>
    <t>Послуги з технічного обслуговування ноутбуків (профілактика та відновлення роботи із заміною акумулятора)</t>
  </si>
  <si>
    <t xml:space="preserve">Послуги з технічного обслуговування персональних комп'ютерів </t>
  </si>
  <si>
    <t>Послуги оренди (найму) приміщень</t>
  </si>
  <si>
    <t>Послуги технічного налаштування та обслуговування електронної мережі</t>
  </si>
  <si>
    <t>Послуги технічного супроводу комп'ютерної програми ЄІСУБ для місцевого бюджету</t>
  </si>
  <si>
    <t>Послуги щодо оновлення комп'ютерної програми "MASTER: Комплексний облік для бюджетних установ" (послуги з постачання примірників комп’ютерної програми MASTER:Оновлення (релізи/нові версії)</t>
  </si>
  <si>
    <t>Предмет закупівлі</t>
  </si>
  <si>
    <t>Сума договору</t>
  </si>
  <si>
    <t>ТОВАРИСТВО З ОБМЕЖЕНОЮ ВІДПОВІДАЛЬНІСТЮ "ЛАЙФСЕЛЛ"</t>
  </si>
  <si>
    <t>ТОВАРИСТВО З ОБМЕЖЕНОЮ ВІДПОВІДАЛЬНІСТЮ "МАКСБУРГ ГРУП"</t>
  </si>
  <si>
    <t>ТОВАРИСТВО З ОБМЕЖЕНОЮ ВІДПОВІДАЛЬНІСТЮ "МАСТЕР:СТРІМ"</t>
  </si>
  <si>
    <t>ТОВАРИСТВО З ОБМЕЖЕНОЮ ВІДПОВІДАЛЬНІСТЮ "НАУКОВО-ВИРОБНИЧЕ ПІДПРИЄМСТВО "ТРАЙФЛ"</t>
  </si>
  <si>
    <t>ТОВАРИСТВО З ОБМЕЖЕНОЮ ВІДПОВІДАЛЬНІСТЮ "ОПЕНДАТАКОРП"</t>
  </si>
  <si>
    <t>ТОВАРИСТВО З ОБМЕЖЕНОЮ ВІДПОВІДАЛЬНІСТЮ "ТЕРМІНАЛ СКВ"</t>
  </si>
  <si>
    <t>ТОВАРИСТВО З ОБМЕЖЕНОЮ ВІДПОВІДАЛЬНІСТЮ "УЧБОВО-КУРСОВИЙ КОМБІНАТ ПРОФІ ЛАЙН"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</si>
  <si>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</si>
  <si>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НАУКОВО-ВИРОБНИЧЕ ПІДПРИЄМСТВО "ІНВЕЛЬТА"</t>
  </si>
  <si>
    <t>Телекомунікаційні послуги (мобільний зв'язок)</t>
  </si>
  <si>
    <t>Тип процедури</t>
  </si>
  <si>
    <t>ШИШАЦЬКА ЮЛІЯ ВОЛОДИМИРІВНА</t>
  </si>
  <si>
    <t>№</t>
  </si>
  <si>
    <t>Реєстр укладених договорів 2022 року</t>
  </si>
  <si>
    <t>Департамент інноваційного розвитку Дніпровської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</si>
</sst>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\.mm\.yyyy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remote/dispatcher/state_purchase_view/34549413" TargetMode="External"/><Relationship Id="rId13" Type="http://schemas.openxmlformats.org/officeDocument/2006/relationships/hyperlink" Target="https://my.zakupivli.pro/remote/dispatcher/state_purchase_view/34175772" TargetMode="External"/><Relationship Id="rId18" Type="http://schemas.openxmlformats.org/officeDocument/2006/relationships/hyperlink" Target="https://my.zakupivli.pro/remote/dispatcher/state_purchase_view/34550488" TargetMode="External"/><Relationship Id="rId26" Type="http://schemas.openxmlformats.org/officeDocument/2006/relationships/hyperlink" Target="https://my.zakupivli.pro/remote/dispatcher/state_purchase_view/36885148" TargetMode="External"/><Relationship Id="rId3" Type="http://schemas.openxmlformats.org/officeDocument/2006/relationships/hyperlink" Target="https://my.zakupivli.pro/remote/dispatcher/state_purchase_view/37112702" TargetMode="External"/><Relationship Id="rId21" Type="http://schemas.openxmlformats.org/officeDocument/2006/relationships/hyperlink" Target="https://my.zakupivli.pro/remote/dispatcher/state_purchase_view/34781406" TargetMode="External"/><Relationship Id="rId7" Type="http://schemas.openxmlformats.org/officeDocument/2006/relationships/hyperlink" Target="https://my.zakupivli.pro/remote/dispatcher/state_purchase_view/39332608" TargetMode="External"/><Relationship Id="rId12" Type="http://schemas.openxmlformats.org/officeDocument/2006/relationships/hyperlink" Target="https://my.zakupivli.pro/remote/dispatcher/state_purchase_view/39876564" TargetMode="External"/><Relationship Id="rId17" Type="http://schemas.openxmlformats.org/officeDocument/2006/relationships/hyperlink" Target="https://my.zakupivli.pro/remote/dispatcher/state_purchase_view/36911108" TargetMode="External"/><Relationship Id="rId25" Type="http://schemas.openxmlformats.org/officeDocument/2006/relationships/hyperlink" Target="https://my.zakupivli.pro/remote/dispatcher/state_purchase_view/36373455" TargetMode="External"/><Relationship Id="rId2" Type="http://schemas.openxmlformats.org/officeDocument/2006/relationships/hyperlink" Target="https://my.zakupivli.pro/remote/dispatcher/state_purchase_view/36375059" TargetMode="External"/><Relationship Id="rId16" Type="http://schemas.openxmlformats.org/officeDocument/2006/relationships/hyperlink" Target="https://my.zakupivli.pro/remote/dispatcher/state_purchase_view/36374277" TargetMode="External"/><Relationship Id="rId20" Type="http://schemas.openxmlformats.org/officeDocument/2006/relationships/hyperlink" Target="https://my.zakupivli.pro/remote/dispatcher/state_purchase_view/38754493" TargetMode="External"/><Relationship Id="rId29" Type="http://schemas.openxmlformats.org/officeDocument/2006/relationships/hyperlink" Target="https://my.zakupivli.pro/remote/dispatcher/state_purchase_view/36913233" TargetMode="External"/><Relationship Id="rId1" Type="http://schemas.openxmlformats.org/officeDocument/2006/relationships/hyperlink" Target="https://my.zakupivli.pro/remote/dispatcher/state_purchase_view/34887766" TargetMode="External"/><Relationship Id="rId6" Type="http://schemas.openxmlformats.org/officeDocument/2006/relationships/hyperlink" Target="https://my.zakupivli.pro/remote/dispatcher/state_purchase_view/34550155" TargetMode="External"/><Relationship Id="rId11" Type="http://schemas.openxmlformats.org/officeDocument/2006/relationships/hyperlink" Target="https://my.zakupivli.pro/remote/dispatcher/state_purchase_view/37238763" TargetMode="External"/><Relationship Id="rId24" Type="http://schemas.openxmlformats.org/officeDocument/2006/relationships/hyperlink" Target="https://my.zakupivli.pro/remote/dispatcher/state_purchase_view/35340403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my.zakupivli.pro/remote/dispatcher/state_purchase_view/34146886" TargetMode="External"/><Relationship Id="rId15" Type="http://schemas.openxmlformats.org/officeDocument/2006/relationships/hyperlink" Target="https://my.zakupivli.pro/remote/dispatcher/state_purchase_view/37859492" TargetMode="External"/><Relationship Id="rId23" Type="http://schemas.openxmlformats.org/officeDocument/2006/relationships/hyperlink" Target="https://my.zakupivli.pro/remote/dispatcher/state_purchase_view/34129091" TargetMode="External"/><Relationship Id="rId28" Type="http://schemas.openxmlformats.org/officeDocument/2006/relationships/hyperlink" Target="https://my.zakupivli.pro/remote/dispatcher/state_purchase_view/37420077" TargetMode="External"/><Relationship Id="rId10" Type="http://schemas.openxmlformats.org/officeDocument/2006/relationships/hyperlink" Target="https://my.zakupivli.pro/remote/dispatcher/state_purchase_view/37420795" TargetMode="External"/><Relationship Id="rId19" Type="http://schemas.openxmlformats.org/officeDocument/2006/relationships/hyperlink" Target="https://my.zakupivli.pro/remote/dispatcher/state_purchase_view/38766877" TargetMode="External"/><Relationship Id="rId31" Type="http://schemas.openxmlformats.org/officeDocument/2006/relationships/hyperlink" Target="https://my.zakupivli.pro/remote/dispatcher/state_purchase_view/38390923" TargetMode="External"/><Relationship Id="rId4" Type="http://schemas.openxmlformats.org/officeDocument/2006/relationships/hyperlink" Target="https://my.zakupivli.pro/remote/dispatcher/state_purchase_view/37640614" TargetMode="External"/><Relationship Id="rId9" Type="http://schemas.openxmlformats.org/officeDocument/2006/relationships/hyperlink" Target="https://my.zakupivli.pro/remote/dispatcher/state_purchase_view/34194915" TargetMode="External"/><Relationship Id="rId14" Type="http://schemas.openxmlformats.org/officeDocument/2006/relationships/hyperlink" Target="https://my.zakupivli.pro/remote/dispatcher/state_purchase_view/37103420" TargetMode="External"/><Relationship Id="rId22" Type="http://schemas.openxmlformats.org/officeDocument/2006/relationships/hyperlink" Target="https://my.zakupivli.pro/remote/dispatcher/state_purchase_view/35150833" TargetMode="External"/><Relationship Id="rId27" Type="http://schemas.openxmlformats.org/officeDocument/2006/relationships/hyperlink" Target="https://my.zakupivli.pro/remote/dispatcher/state_purchase_view/37830659" TargetMode="External"/><Relationship Id="rId30" Type="http://schemas.openxmlformats.org/officeDocument/2006/relationships/hyperlink" Target="https://my.zakupivli.pro/remote/dispatcher/state_purchase_view/36890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pane ySplit="4" topLeftCell="A26" activePane="bottomLeft" state="frozen"/>
      <selection pane="bottomLeft" activeCell="D28" sqref="D28"/>
    </sheetView>
  </sheetViews>
  <sheetFormatPr defaultColWidth="11.42578125" defaultRowHeight="15" x14ac:dyDescent="0.25"/>
  <cols>
    <col min="1" max="1" width="5"/>
    <col min="2" max="2" width="25"/>
    <col min="3" max="4" width="35"/>
    <col min="5" max="6" width="30"/>
    <col min="7" max="9" width="15"/>
    <col min="10" max="11" width="10"/>
  </cols>
  <sheetData>
    <row r="1" spans="1:11" ht="15.75" x14ac:dyDescent="0.25">
      <c r="A1" s="1"/>
      <c r="C1" s="10" t="s">
        <v>112</v>
      </c>
      <c r="D1" s="10"/>
      <c r="E1" s="10"/>
    </row>
    <row r="2" spans="1:11" ht="15.75" x14ac:dyDescent="0.25">
      <c r="A2" s="2"/>
      <c r="C2" s="10" t="s">
        <v>113</v>
      </c>
      <c r="D2" s="10"/>
      <c r="E2" s="10"/>
    </row>
    <row r="4" spans="1:11" ht="39" x14ac:dyDescent="0.25">
      <c r="A4" s="3" t="s">
        <v>111</v>
      </c>
      <c r="B4" s="3" t="s">
        <v>54</v>
      </c>
      <c r="C4" s="3" t="s">
        <v>97</v>
      </c>
      <c r="D4" s="3" t="s">
        <v>72</v>
      </c>
      <c r="E4" s="3" t="s">
        <v>109</v>
      </c>
      <c r="F4" s="3" t="s">
        <v>80</v>
      </c>
      <c r="G4" s="3" t="s">
        <v>53</v>
      </c>
      <c r="H4" s="3" t="s">
        <v>77</v>
      </c>
      <c r="I4" s="3" t="s">
        <v>98</v>
      </c>
      <c r="J4" s="3" t="s">
        <v>66</v>
      </c>
      <c r="K4" s="3" t="s">
        <v>65</v>
      </c>
    </row>
    <row r="5" spans="1:11" ht="38.25" x14ac:dyDescent="0.25">
      <c r="A5" s="4">
        <v>1</v>
      </c>
      <c r="B5" s="5" t="str">
        <f>HYPERLINK("https://my.zakupivli.pro/remote/dispatcher/state_purchase_view/34887766", "UA-2022-02-07-005069-b")</f>
        <v>UA-2022-02-07-005069-b</v>
      </c>
      <c r="C5" s="9" t="s">
        <v>87</v>
      </c>
      <c r="D5" s="9" t="s">
        <v>44</v>
      </c>
      <c r="E5" s="9" t="s">
        <v>69</v>
      </c>
      <c r="F5" s="9" t="s">
        <v>103</v>
      </c>
      <c r="G5" s="6" t="s">
        <v>34</v>
      </c>
      <c r="H5" s="6" t="s">
        <v>63</v>
      </c>
      <c r="I5" s="7">
        <v>73000</v>
      </c>
      <c r="J5" s="8">
        <v>44599</v>
      </c>
      <c r="K5" s="8">
        <v>44926</v>
      </c>
    </row>
    <row r="6" spans="1:11" ht="38.25" x14ac:dyDescent="0.25">
      <c r="A6" s="4">
        <v>2</v>
      </c>
      <c r="B6" s="5" t="str">
        <f>HYPERLINK("https://my.zakupivli.pro/remote/dispatcher/state_purchase_view/36375059", "UA-2022-06-14-005492-a")</f>
        <v>UA-2022-06-14-005492-a</v>
      </c>
      <c r="C6" s="9" t="s">
        <v>89</v>
      </c>
      <c r="D6" s="9" t="s">
        <v>37</v>
      </c>
      <c r="E6" s="9" t="s">
        <v>69</v>
      </c>
      <c r="F6" s="9" t="s">
        <v>73</v>
      </c>
      <c r="G6" s="6" t="s">
        <v>19</v>
      </c>
      <c r="H6" s="6" t="s">
        <v>6</v>
      </c>
      <c r="I6" s="7">
        <v>3800</v>
      </c>
      <c r="J6" s="8">
        <v>44726</v>
      </c>
      <c r="K6" s="8">
        <v>44926</v>
      </c>
    </row>
    <row r="7" spans="1:11" ht="25.5" x14ac:dyDescent="0.25">
      <c r="A7" s="4">
        <v>3</v>
      </c>
      <c r="B7" s="5" t="str">
        <f>HYPERLINK("https://my.zakupivli.pro/remote/dispatcher/state_purchase_view/37112702", "UA-2022-08-17-007529-a")</f>
        <v>UA-2022-08-17-007529-a</v>
      </c>
      <c r="C7" s="9" t="s">
        <v>84</v>
      </c>
      <c r="D7" s="9" t="s">
        <v>36</v>
      </c>
      <c r="E7" s="9" t="s">
        <v>69</v>
      </c>
      <c r="F7" s="9" t="s">
        <v>73</v>
      </c>
      <c r="G7" s="6" t="s">
        <v>19</v>
      </c>
      <c r="H7" s="6" t="s">
        <v>47</v>
      </c>
      <c r="I7" s="7">
        <v>2400</v>
      </c>
      <c r="J7" s="8">
        <v>44783</v>
      </c>
      <c r="K7" s="8">
        <v>44926</v>
      </c>
    </row>
    <row r="8" spans="1:11" ht="51" x14ac:dyDescent="0.25">
      <c r="A8" s="4">
        <v>4</v>
      </c>
      <c r="B8" s="5" t="str">
        <f>HYPERLINK("https://my.zakupivli.pro/remote/dispatcher/state_purchase_view/37640614", "UA-2022-09-22-005044-a")</f>
        <v>UA-2022-09-22-005044-a</v>
      </c>
      <c r="C8" s="9" t="s">
        <v>86</v>
      </c>
      <c r="D8" s="9" t="s">
        <v>38</v>
      </c>
      <c r="E8" s="9" t="s">
        <v>69</v>
      </c>
      <c r="F8" s="9" t="s">
        <v>104</v>
      </c>
      <c r="G8" s="6" t="s">
        <v>30</v>
      </c>
      <c r="H8" s="6" t="s">
        <v>8</v>
      </c>
      <c r="I8" s="7">
        <v>1033.2</v>
      </c>
      <c r="J8" s="8">
        <v>44817</v>
      </c>
      <c r="K8" s="8">
        <v>44926</v>
      </c>
    </row>
    <row r="9" spans="1:11" ht="25.5" x14ac:dyDescent="0.25">
      <c r="A9" s="4">
        <v>5</v>
      </c>
      <c r="B9" s="5" t="str">
        <f>HYPERLINK("https://my.zakupivli.pro/remote/dispatcher/state_purchase_view/34146886", "UA-2022-01-18-001457-a")</f>
        <v>UA-2022-01-18-001457-a</v>
      </c>
      <c r="C9" s="9" t="s">
        <v>108</v>
      </c>
      <c r="D9" s="9" t="s">
        <v>40</v>
      </c>
      <c r="E9" s="9" t="s">
        <v>69</v>
      </c>
      <c r="F9" s="9" t="s">
        <v>99</v>
      </c>
      <c r="G9" s="6" t="s">
        <v>16</v>
      </c>
      <c r="H9" s="6" t="s">
        <v>13</v>
      </c>
      <c r="I9" s="7">
        <v>2400</v>
      </c>
      <c r="J9" s="8">
        <v>44579</v>
      </c>
      <c r="K9" s="8">
        <v>44926</v>
      </c>
    </row>
    <row r="10" spans="1:11" ht="38.25" x14ac:dyDescent="0.25">
      <c r="A10" s="4">
        <v>6</v>
      </c>
      <c r="B10" s="5" t="str">
        <f>HYPERLINK("https://my.zakupivli.pro/remote/dispatcher/state_purchase_view/34550155", "UA-2022-01-27-012741-b")</f>
        <v>UA-2022-01-27-012741-b</v>
      </c>
      <c r="C10" s="9" t="s">
        <v>59</v>
      </c>
      <c r="D10" s="9" t="s">
        <v>41</v>
      </c>
      <c r="E10" s="9" t="s">
        <v>69</v>
      </c>
      <c r="F10" s="9" t="s">
        <v>70</v>
      </c>
      <c r="G10" s="6" t="s">
        <v>25</v>
      </c>
      <c r="H10" s="6" t="s">
        <v>3</v>
      </c>
      <c r="I10" s="7">
        <v>350</v>
      </c>
      <c r="J10" s="8">
        <v>44587</v>
      </c>
      <c r="K10" s="8">
        <v>44926</v>
      </c>
    </row>
    <row r="11" spans="1:11" ht="38.25" x14ac:dyDescent="0.25">
      <c r="A11" s="4">
        <v>7</v>
      </c>
      <c r="B11" s="5" t="str">
        <f>HYPERLINK("https://my.zakupivli.pro/remote/dispatcher/state_purchase_view/39332608", "UA-2022-12-14-004135-a")</f>
        <v>UA-2022-12-14-004135-a</v>
      </c>
      <c r="C11" s="9" t="s">
        <v>91</v>
      </c>
      <c r="D11" s="9" t="s">
        <v>37</v>
      </c>
      <c r="E11" s="9" t="s">
        <v>69</v>
      </c>
      <c r="F11" s="9" t="s">
        <v>73</v>
      </c>
      <c r="G11" s="6" t="s">
        <v>19</v>
      </c>
      <c r="H11" s="6" t="s">
        <v>35</v>
      </c>
      <c r="I11" s="7">
        <v>11205</v>
      </c>
      <c r="J11" s="8">
        <v>44909</v>
      </c>
      <c r="K11" s="8">
        <v>44926</v>
      </c>
    </row>
    <row r="12" spans="1:11" ht="38.25" x14ac:dyDescent="0.25">
      <c r="A12" s="4">
        <v>8</v>
      </c>
      <c r="B12" s="5" t="str">
        <f>HYPERLINK("https://my.zakupivli.pro/remote/dispatcher/state_purchase_view/34549413", "UA-2022-01-27-012530-b")</f>
        <v>UA-2022-01-27-012530-b</v>
      </c>
      <c r="C12" s="9" t="s">
        <v>61</v>
      </c>
      <c r="D12" s="9" t="s">
        <v>2</v>
      </c>
      <c r="E12" s="9" t="s">
        <v>69</v>
      </c>
      <c r="F12" s="9" t="s">
        <v>70</v>
      </c>
      <c r="G12" s="6" t="s">
        <v>25</v>
      </c>
      <c r="H12" s="6" t="s">
        <v>3</v>
      </c>
      <c r="I12" s="7">
        <v>5732</v>
      </c>
      <c r="J12" s="8">
        <v>44587</v>
      </c>
      <c r="K12" s="8">
        <v>44926</v>
      </c>
    </row>
    <row r="13" spans="1:11" ht="51" x14ac:dyDescent="0.25">
      <c r="A13" s="4">
        <v>9</v>
      </c>
      <c r="B13" s="5" t="str">
        <f>HYPERLINK("https://my.zakupivli.pro/remote/dispatcher/state_purchase_view/34194915", "UA-2022-01-19-003386-a")</f>
        <v>UA-2022-01-19-003386-a</v>
      </c>
      <c r="C13" s="9" t="s">
        <v>81</v>
      </c>
      <c r="D13" s="9" t="s">
        <v>45</v>
      </c>
      <c r="E13" s="9" t="s">
        <v>69</v>
      </c>
      <c r="F13" s="9" t="s">
        <v>102</v>
      </c>
      <c r="G13" s="6" t="s">
        <v>24</v>
      </c>
      <c r="H13" s="6" t="s">
        <v>29</v>
      </c>
      <c r="I13" s="7">
        <v>14400</v>
      </c>
      <c r="J13" s="8">
        <v>44580</v>
      </c>
      <c r="K13" s="8">
        <v>44926</v>
      </c>
    </row>
    <row r="14" spans="1:11" ht="25.5" x14ac:dyDescent="0.25">
      <c r="A14" s="4">
        <v>10</v>
      </c>
      <c r="B14" s="5" t="str">
        <f>HYPERLINK("https://my.zakupivli.pro/remote/dispatcher/state_purchase_view/37420795", "UA-2022-09-08-008183-a")</f>
        <v>UA-2022-09-08-008183-a</v>
      </c>
      <c r="C14" s="9" t="s">
        <v>75</v>
      </c>
      <c r="D14" s="9" t="s">
        <v>21</v>
      </c>
      <c r="E14" s="9" t="s">
        <v>69</v>
      </c>
      <c r="F14" s="9" t="s">
        <v>73</v>
      </c>
      <c r="G14" s="6" t="s">
        <v>19</v>
      </c>
      <c r="H14" s="6" t="s">
        <v>4</v>
      </c>
      <c r="I14" s="7">
        <v>4025</v>
      </c>
      <c r="J14" s="8">
        <v>44805</v>
      </c>
      <c r="K14" s="8">
        <v>44926</v>
      </c>
    </row>
    <row r="15" spans="1:11" ht="38.25" x14ac:dyDescent="0.25">
      <c r="A15" s="4">
        <v>11</v>
      </c>
      <c r="B15" s="5" t="str">
        <f>HYPERLINK("https://my.zakupivli.pro/remote/dispatcher/state_purchase_view/37238763", "UA-2022-08-26-005009-a")</f>
        <v>UA-2022-08-26-005009-a</v>
      </c>
      <c r="C15" s="9" t="s">
        <v>90</v>
      </c>
      <c r="D15" s="9" t="s">
        <v>39</v>
      </c>
      <c r="E15" s="9" t="s">
        <v>69</v>
      </c>
      <c r="F15" s="9" t="s">
        <v>58</v>
      </c>
      <c r="G15" s="6" t="s">
        <v>18</v>
      </c>
      <c r="H15" s="6" t="s">
        <v>12</v>
      </c>
      <c r="I15" s="7">
        <v>1800</v>
      </c>
      <c r="J15" s="8">
        <v>44788</v>
      </c>
      <c r="K15" s="8">
        <v>44926</v>
      </c>
    </row>
    <row r="16" spans="1:11" ht="51" x14ac:dyDescent="0.25">
      <c r="A16" s="4">
        <v>12</v>
      </c>
      <c r="B16" s="5" t="str">
        <f>HYPERLINK("https://my.zakupivli.pro/remote/dispatcher/state_purchase_view/39876564", "UA-2022-12-30-003574-a")</f>
        <v>UA-2022-12-30-003574-a</v>
      </c>
      <c r="C16" s="9" t="s">
        <v>67</v>
      </c>
      <c r="D16" s="9" t="s">
        <v>15</v>
      </c>
      <c r="E16" s="9" t="s">
        <v>69</v>
      </c>
      <c r="F16" s="9" t="s">
        <v>110</v>
      </c>
      <c r="G16" s="6" t="s">
        <v>22</v>
      </c>
      <c r="H16" s="6" t="s">
        <v>31</v>
      </c>
      <c r="I16" s="7">
        <v>8110</v>
      </c>
      <c r="J16" s="8">
        <v>44916</v>
      </c>
      <c r="K16" s="8">
        <v>44926</v>
      </c>
    </row>
    <row r="17" spans="1:11" ht="51" x14ac:dyDescent="0.25">
      <c r="A17" s="4">
        <v>13</v>
      </c>
      <c r="B17" s="5" t="str">
        <f>HYPERLINK("https://my.zakupivli.pro/remote/dispatcher/state_purchase_view/34175772", "UA-2022-01-18-009539-a")</f>
        <v>UA-2022-01-18-009539-a</v>
      </c>
      <c r="C17" s="9" t="s">
        <v>95</v>
      </c>
      <c r="D17" s="9" t="s">
        <v>43</v>
      </c>
      <c r="E17" s="9" t="s">
        <v>69</v>
      </c>
      <c r="F17" s="9" t="s">
        <v>106</v>
      </c>
      <c r="G17" s="6" t="s">
        <v>27</v>
      </c>
      <c r="H17" s="6" t="s">
        <v>14</v>
      </c>
      <c r="I17" s="7">
        <v>11520</v>
      </c>
      <c r="J17" s="8">
        <v>44579</v>
      </c>
      <c r="K17" s="8">
        <v>44926</v>
      </c>
    </row>
    <row r="18" spans="1:11" ht="25.5" x14ac:dyDescent="0.25">
      <c r="A18" s="4">
        <v>14</v>
      </c>
      <c r="B18" s="5" t="str">
        <f>HYPERLINK("https://my.zakupivli.pro/remote/dispatcher/state_purchase_view/37103420", "UA-2022-08-17-002827-a")</f>
        <v>UA-2022-08-17-002827-a</v>
      </c>
      <c r="C18" s="9" t="s">
        <v>82</v>
      </c>
      <c r="D18" s="9" t="s">
        <v>36</v>
      </c>
      <c r="E18" s="9" t="s">
        <v>69</v>
      </c>
      <c r="F18" s="9" t="s">
        <v>73</v>
      </c>
      <c r="G18" s="6" t="s">
        <v>19</v>
      </c>
      <c r="H18" s="6" t="s">
        <v>50</v>
      </c>
      <c r="I18" s="7">
        <v>1920</v>
      </c>
      <c r="J18" s="8">
        <v>44788</v>
      </c>
      <c r="K18" s="8">
        <v>44926</v>
      </c>
    </row>
    <row r="19" spans="1:11" ht="51" x14ac:dyDescent="0.25">
      <c r="A19" s="4">
        <v>15</v>
      </c>
      <c r="B19" s="5" t="str">
        <f>HYPERLINK("https://my.zakupivli.pro/remote/dispatcher/state_purchase_view/37859492", "UA-2022-10-06-006233-a")</f>
        <v>UA-2022-10-06-006233-a</v>
      </c>
      <c r="C19" s="9" t="s">
        <v>79</v>
      </c>
      <c r="D19" s="9" t="s">
        <v>15</v>
      </c>
      <c r="E19" s="9" t="s">
        <v>69</v>
      </c>
      <c r="F19" s="9" t="s">
        <v>73</v>
      </c>
      <c r="G19" s="6" t="s">
        <v>19</v>
      </c>
      <c r="H19" s="6" t="s">
        <v>9</v>
      </c>
      <c r="I19" s="7">
        <v>3600</v>
      </c>
      <c r="J19" s="8">
        <v>44838</v>
      </c>
      <c r="K19" s="8">
        <v>44926</v>
      </c>
    </row>
    <row r="20" spans="1:11" ht="25.5" x14ac:dyDescent="0.25">
      <c r="A20" s="4">
        <v>16</v>
      </c>
      <c r="B20" s="5" t="str">
        <f>HYPERLINK("https://my.zakupivli.pro/remote/dispatcher/state_purchase_view/36374277", "UA-2022-06-14-005035-a")</f>
        <v>UA-2022-06-14-005035-a</v>
      </c>
      <c r="C20" s="9" t="s">
        <v>83</v>
      </c>
      <c r="D20" s="9" t="s">
        <v>36</v>
      </c>
      <c r="E20" s="9" t="s">
        <v>69</v>
      </c>
      <c r="F20" s="9" t="s">
        <v>73</v>
      </c>
      <c r="G20" s="6" t="s">
        <v>19</v>
      </c>
      <c r="H20" s="6" t="s">
        <v>5</v>
      </c>
      <c r="I20" s="7">
        <v>4000</v>
      </c>
      <c r="J20" s="8">
        <v>44726</v>
      </c>
      <c r="K20" s="8">
        <v>44926</v>
      </c>
    </row>
    <row r="21" spans="1:11" ht="38.25" x14ac:dyDescent="0.25">
      <c r="A21" s="4">
        <v>17</v>
      </c>
      <c r="B21" s="5" t="str">
        <f>HYPERLINK("https://my.zakupivli.pro/remote/dispatcher/state_purchase_view/36911108", "UA-2022-08-03-006187-a")</f>
        <v>UA-2022-08-03-006187-a</v>
      </c>
      <c r="C21" s="9" t="s">
        <v>93</v>
      </c>
      <c r="D21" s="9" t="s">
        <v>42</v>
      </c>
      <c r="E21" s="9" t="s">
        <v>69</v>
      </c>
      <c r="F21" s="9" t="s">
        <v>100</v>
      </c>
      <c r="G21" s="6" t="s">
        <v>32</v>
      </c>
      <c r="H21" s="6" t="s">
        <v>0</v>
      </c>
      <c r="I21" s="7">
        <v>308412</v>
      </c>
      <c r="J21" s="8">
        <v>44743</v>
      </c>
      <c r="K21" s="8">
        <v>44926</v>
      </c>
    </row>
    <row r="22" spans="1:11" ht="38.25" x14ac:dyDescent="0.25">
      <c r="A22" s="4">
        <v>18</v>
      </c>
      <c r="B22" s="5" t="str">
        <f>HYPERLINK("https://my.zakupivli.pro/remote/dispatcher/state_purchase_view/34550488", "UA-2022-01-27-012881-b")</f>
        <v>UA-2022-01-27-012881-b</v>
      </c>
      <c r="C22" s="9" t="s">
        <v>60</v>
      </c>
      <c r="D22" s="9" t="s">
        <v>1</v>
      </c>
      <c r="E22" s="9" t="s">
        <v>69</v>
      </c>
      <c r="F22" s="9" t="s">
        <v>70</v>
      </c>
      <c r="G22" s="6" t="s">
        <v>25</v>
      </c>
      <c r="H22" s="6" t="s">
        <v>3</v>
      </c>
      <c r="I22" s="7">
        <v>6339</v>
      </c>
      <c r="J22" s="8">
        <v>44587</v>
      </c>
      <c r="K22" s="8">
        <v>44926</v>
      </c>
    </row>
    <row r="23" spans="1:11" ht="76.5" x14ac:dyDescent="0.25">
      <c r="A23" s="4">
        <v>19</v>
      </c>
      <c r="B23" s="5" t="str">
        <f>HYPERLINK("https://my.zakupivli.pro/remote/dispatcher/state_purchase_view/38766877", "UA-2022-11-23-009282-a")</f>
        <v>UA-2022-11-23-009282-a</v>
      </c>
      <c r="C23" s="9" t="s">
        <v>96</v>
      </c>
      <c r="D23" s="9" t="s">
        <v>44</v>
      </c>
      <c r="E23" s="9" t="s">
        <v>69</v>
      </c>
      <c r="F23" s="9" t="s">
        <v>101</v>
      </c>
      <c r="G23" s="6" t="s">
        <v>33</v>
      </c>
      <c r="H23" s="6" t="s">
        <v>74</v>
      </c>
      <c r="I23" s="7">
        <v>13000</v>
      </c>
      <c r="J23" s="8">
        <v>44888</v>
      </c>
      <c r="K23" s="8">
        <v>44926</v>
      </c>
    </row>
    <row r="24" spans="1:11" ht="25.5" x14ac:dyDescent="0.25">
      <c r="A24" s="4">
        <v>20</v>
      </c>
      <c r="B24" s="5" t="str">
        <f>HYPERLINK("https://my.zakupivli.pro/remote/dispatcher/state_purchase_view/38754493", "UA-2022-11-23-003153-a")</f>
        <v>UA-2022-11-23-003153-a</v>
      </c>
      <c r="C24" s="9" t="s">
        <v>71</v>
      </c>
      <c r="D24" s="9" t="s">
        <v>20</v>
      </c>
      <c r="E24" s="9" t="s">
        <v>69</v>
      </c>
      <c r="F24" s="9" t="s">
        <v>110</v>
      </c>
      <c r="G24" s="6" t="s">
        <v>22</v>
      </c>
      <c r="H24" s="6" t="s">
        <v>23</v>
      </c>
      <c r="I24" s="7">
        <v>34258</v>
      </c>
      <c r="J24" s="8">
        <v>44881</v>
      </c>
      <c r="K24" s="8">
        <v>44926</v>
      </c>
    </row>
    <row r="25" spans="1:11" ht="51" x14ac:dyDescent="0.25">
      <c r="A25" s="4">
        <v>21</v>
      </c>
      <c r="B25" s="5" t="str">
        <f>HYPERLINK("https://my.zakupivli.pro/remote/dispatcher/state_purchase_view/34781406", "UA-2022-02-03-003104-b")</f>
        <v>UA-2022-02-03-003104-b</v>
      </c>
      <c r="C25" s="9" t="s">
        <v>93</v>
      </c>
      <c r="D25" s="9" t="s">
        <v>42</v>
      </c>
      <c r="E25" s="9" t="s">
        <v>69</v>
      </c>
      <c r="F25" s="9" t="s">
        <v>107</v>
      </c>
      <c r="G25" s="6" t="s">
        <v>7</v>
      </c>
      <c r="H25" s="6" t="s">
        <v>11</v>
      </c>
      <c r="I25" s="7">
        <v>123226.2</v>
      </c>
      <c r="J25" s="8">
        <v>44592</v>
      </c>
      <c r="K25" s="8">
        <v>44926</v>
      </c>
    </row>
    <row r="26" spans="1:11" ht="51" x14ac:dyDescent="0.25">
      <c r="A26" s="4">
        <v>22</v>
      </c>
      <c r="B26" s="5" t="str">
        <f>HYPERLINK("https://my.zakupivli.pro/remote/dispatcher/state_purchase_view/35150833", "UA-2022-02-14-010119-b")</f>
        <v>UA-2022-02-14-010119-b</v>
      </c>
      <c r="C26" s="9" t="s">
        <v>76</v>
      </c>
      <c r="D26" s="9" t="s">
        <v>48</v>
      </c>
      <c r="E26" s="9" t="s">
        <v>69</v>
      </c>
      <c r="F26" s="9" t="s">
        <v>105</v>
      </c>
      <c r="G26" s="6" t="s">
        <v>28</v>
      </c>
      <c r="H26" s="6" t="s">
        <v>5</v>
      </c>
      <c r="I26" s="7">
        <v>1250</v>
      </c>
      <c r="J26" s="8">
        <v>44606</v>
      </c>
      <c r="K26" s="8">
        <v>44926</v>
      </c>
    </row>
    <row r="27" spans="1:11" ht="51" x14ac:dyDescent="0.25">
      <c r="A27" s="4">
        <v>23</v>
      </c>
      <c r="B27" s="5" t="str">
        <f>HYPERLINK("https://my.zakupivli.pro/remote/dispatcher/state_purchase_view/34129091", "UA-2022-01-17-006109-a")</f>
        <v>UA-2022-01-17-006109-a</v>
      </c>
      <c r="C27" s="9" t="s">
        <v>93</v>
      </c>
      <c r="D27" s="9" t="s">
        <v>42</v>
      </c>
      <c r="E27" s="9" t="s">
        <v>69</v>
      </c>
      <c r="F27" s="9" t="s">
        <v>107</v>
      </c>
      <c r="G27" s="6" t="s">
        <v>7</v>
      </c>
      <c r="H27" s="6" t="s">
        <v>11</v>
      </c>
      <c r="I27" s="7">
        <v>571914</v>
      </c>
      <c r="J27" s="8">
        <v>44574</v>
      </c>
      <c r="K27" s="8">
        <v>44926</v>
      </c>
    </row>
    <row r="28" spans="1:11" ht="89.25" x14ac:dyDescent="0.25">
      <c r="A28" s="4">
        <v>24</v>
      </c>
      <c r="B28" s="5" t="str">
        <f>HYPERLINK("https://my.zakupivli.pro/remote/dispatcher/state_purchase_view/35340403", "UA-2022-02-18-011565-b")</f>
        <v>UA-2022-02-18-011565-b</v>
      </c>
      <c r="C28" s="9" t="s">
        <v>62</v>
      </c>
      <c r="D28" s="9" t="s">
        <v>51</v>
      </c>
      <c r="E28" s="9" t="s">
        <v>69</v>
      </c>
      <c r="F28" s="9" t="s">
        <v>56</v>
      </c>
      <c r="G28" s="6" t="s">
        <v>10</v>
      </c>
      <c r="H28" s="6" t="s">
        <v>3</v>
      </c>
      <c r="I28" s="7">
        <v>1593000</v>
      </c>
      <c r="J28" s="8">
        <v>44610</v>
      </c>
      <c r="K28" s="8">
        <v>44926</v>
      </c>
    </row>
    <row r="29" spans="1:11" ht="38.25" x14ac:dyDescent="0.25">
      <c r="A29" s="4">
        <v>25</v>
      </c>
      <c r="B29" s="5" t="str">
        <f>HYPERLINK("https://my.zakupivli.pro/remote/dispatcher/state_purchase_view/36373455", "UA-2022-06-14-004573-a")</f>
        <v>UA-2022-06-14-004573-a</v>
      </c>
      <c r="C29" s="9" t="s">
        <v>88</v>
      </c>
      <c r="D29" s="9" t="s">
        <v>37</v>
      </c>
      <c r="E29" s="9" t="s">
        <v>69</v>
      </c>
      <c r="F29" s="9" t="s">
        <v>73</v>
      </c>
      <c r="G29" s="6" t="s">
        <v>19</v>
      </c>
      <c r="H29" s="6" t="s">
        <v>9</v>
      </c>
      <c r="I29" s="7">
        <v>2990</v>
      </c>
      <c r="J29" s="8">
        <v>44726</v>
      </c>
      <c r="K29" s="8">
        <v>44926</v>
      </c>
    </row>
    <row r="30" spans="1:11" ht="76.5" x14ac:dyDescent="0.25">
      <c r="A30" s="4">
        <v>26</v>
      </c>
      <c r="B30" s="5" t="str">
        <f>HYPERLINK("https://my.zakupivli.pro/remote/dispatcher/state_purchase_view/36885148", "UA-2022-08-02-002448-a")</f>
        <v>UA-2022-08-02-002448-a</v>
      </c>
      <c r="C30" s="9" t="s">
        <v>68</v>
      </c>
      <c r="D30" s="9" t="s">
        <v>45</v>
      </c>
      <c r="E30" s="9" t="s">
        <v>69</v>
      </c>
      <c r="F30" s="9" t="s">
        <v>64</v>
      </c>
      <c r="G30" s="6" t="s">
        <v>17</v>
      </c>
      <c r="H30" s="6" t="s">
        <v>49</v>
      </c>
      <c r="I30" s="7">
        <v>8400</v>
      </c>
      <c r="J30" s="8">
        <v>44753</v>
      </c>
      <c r="K30" s="8">
        <v>44926</v>
      </c>
    </row>
    <row r="31" spans="1:11" ht="25.5" x14ac:dyDescent="0.25">
      <c r="A31" s="4">
        <v>27</v>
      </c>
      <c r="B31" s="5" t="str">
        <f>HYPERLINK("https://my.zakupivli.pro/remote/dispatcher/state_purchase_view/37830659", "UA-2022-10-05-004144-a")</f>
        <v>UA-2022-10-05-004144-a</v>
      </c>
      <c r="C31" s="9" t="s">
        <v>55</v>
      </c>
      <c r="D31" s="9" t="s">
        <v>44</v>
      </c>
      <c r="E31" s="9" t="s">
        <v>69</v>
      </c>
      <c r="F31" s="9" t="s">
        <v>57</v>
      </c>
      <c r="G31" s="6" t="s">
        <v>26</v>
      </c>
      <c r="H31" s="6" t="s">
        <v>52</v>
      </c>
      <c r="I31" s="7">
        <v>2500</v>
      </c>
      <c r="J31" s="8">
        <v>44838</v>
      </c>
      <c r="K31" s="8">
        <v>44926</v>
      </c>
    </row>
    <row r="32" spans="1:11" ht="38.25" x14ac:dyDescent="0.25">
      <c r="A32" s="4">
        <v>28</v>
      </c>
      <c r="B32" s="5" t="str">
        <f>HYPERLINK("https://my.zakupivli.pro/remote/dispatcher/state_purchase_view/37420077", "UA-2022-09-08-007773-a")</f>
        <v>UA-2022-09-08-007773-a</v>
      </c>
      <c r="C32" s="9" t="s">
        <v>92</v>
      </c>
      <c r="D32" s="9" t="s">
        <v>37</v>
      </c>
      <c r="E32" s="9" t="s">
        <v>69</v>
      </c>
      <c r="F32" s="9" t="s">
        <v>73</v>
      </c>
      <c r="G32" s="6" t="s">
        <v>19</v>
      </c>
      <c r="H32" s="6" t="s">
        <v>5</v>
      </c>
      <c r="I32" s="7">
        <v>2840</v>
      </c>
      <c r="J32" s="8">
        <v>44805</v>
      </c>
      <c r="K32" s="8">
        <v>44926</v>
      </c>
    </row>
    <row r="33" spans="1:11" ht="38.25" x14ac:dyDescent="0.25">
      <c r="A33" s="4">
        <v>29</v>
      </c>
      <c r="B33" s="5" t="str">
        <f>HYPERLINK("https://my.zakupivli.pro/remote/dispatcher/state_purchase_view/36913233", "UA-2022-08-03-007246-a")</f>
        <v>UA-2022-08-03-007246-a</v>
      </c>
      <c r="C33" s="9" t="s">
        <v>85</v>
      </c>
      <c r="D33" s="9" t="s">
        <v>39</v>
      </c>
      <c r="E33" s="9" t="s">
        <v>69</v>
      </c>
      <c r="F33" s="9" t="s">
        <v>58</v>
      </c>
      <c r="G33" s="6" t="s">
        <v>18</v>
      </c>
      <c r="H33" s="6" t="s">
        <v>3</v>
      </c>
      <c r="I33" s="7">
        <v>18000</v>
      </c>
      <c r="J33" s="8">
        <v>44743</v>
      </c>
      <c r="K33" s="8">
        <v>44926</v>
      </c>
    </row>
    <row r="34" spans="1:11" ht="76.5" x14ac:dyDescent="0.25">
      <c r="A34" s="4">
        <v>30</v>
      </c>
      <c r="B34" s="5" t="str">
        <f>HYPERLINK("https://my.zakupivli.pro/remote/dispatcher/state_purchase_view/36890426", "UA-2022-08-02-005104-a")</f>
        <v>UA-2022-08-02-005104-a</v>
      </c>
      <c r="C34" s="9" t="s">
        <v>94</v>
      </c>
      <c r="D34" s="9" t="s">
        <v>46</v>
      </c>
      <c r="E34" s="9" t="s">
        <v>69</v>
      </c>
      <c r="F34" s="9" t="s">
        <v>64</v>
      </c>
      <c r="G34" s="6" t="s">
        <v>17</v>
      </c>
      <c r="H34" s="6" t="s">
        <v>3</v>
      </c>
      <c r="I34" s="7">
        <v>5520</v>
      </c>
      <c r="J34" s="8">
        <v>44753</v>
      </c>
      <c r="K34" s="8">
        <v>44926</v>
      </c>
    </row>
    <row r="35" spans="1:11" ht="51" x14ac:dyDescent="0.25">
      <c r="A35" s="4">
        <v>31</v>
      </c>
      <c r="B35" s="5" t="str">
        <f>HYPERLINK("https://my.zakupivli.pro/remote/dispatcher/state_purchase_view/38390923", "UA-2022-11-07-008889-a")</f>
        <v>UA-2022-11-07-008889-a</v>
      </c>
      <c r="C35" s="9" t="s">
        <v>78</v>
      </c>
      <c r="D35" s="9" t="s">
        <v>15</v>
      </c>
      <c r="E35" s="9" t="s">
        <v>69</v>
      </c>
      <c r="F35" s="9" t="s">
        <v>110</v>
      </c>
      <c r="G35" s="6" t="s">
        <v>22</v>
      </c>
      <c r="H35" s="6" t="s">
        <v>47</v>
      </c>
      <c r="I35" s="7">
        <v>48000</v>
      </c>
      <c r="J35" s="8">
        <v>44872</v>
      </c>
      <c r="K35" s="8">
        <v>44886</v>
      </c>
    </row>
    <row r="36" spans="1:11" x14ac:dyDescent="0.25">
      <c r="A36" s="1"/>
    </row>
  </sheetData>
  <autoFilter ref="A4:K35"/>
  <mergeCells count="2">
    <mergeCell ref="C1:E1"/>
    <mergeCell ref="C2:E2"/>
  </mergeCells>
  <hyperlinks>
    <hyperlink ref="B5" r:id="rId1" display="https://my.zakupivli.pro/remote/dispatcher/state_purchase_view/34887766"/>
    <hyperlink ref="B6" r:id="rId2" display="https://my.zakupivli.pro/remote/dispatcher/state_purchase_view/36375059"/>
    <hyperlink ref="B7" r:id="rId3" display="https://my.zakupivli.pro/remote/dispatcher/state_purchase_view/37112702"/>
    <hyperlink ref="B8" r:id="rId4" display="https://my.zakupivli.pro/remote/dispatcher/state_purchase_view/37640614"/>
    <hyperlink ref="B9" r:id="rId5" display="https://my.zakupivli.pro/remote/dispatcher/state_purchase_view/34146886"/>
    <hyperlink ref="B10" r:id="rId6" display="https://my.zakupivli.pro/remote/dispatcher/state_purchase_view/34550155"/>
    <hyperlink ref="B11" r:id="rId7" display="https://my.zakupivli.pro/remote/dispatcher/state_purchase_view/39332608"/>
    <hyperlink ref="B12" r:id="rId8" display="https://my.zakupivli.pro/remote/dispatcher/state_purchase_view/34549413"/>
    <hyperlink ref="B13" r:id="rId9" display="https://my.zakupivli.pro/remote/dispatcher/state_purchase_view/34194915"/>
    <hyperlink ref="B14" r:id="rId10" display="https://my.zakupivli.pro/remote/dispatcher/state_purchase_view/37420795"/>
    <hyperlink ref="B15" r:id="rId11" display="https://my.zakupivli.pro/remote/dispatcher/state_purchase_view/37238763"/>
    <hyperlink ref="B16" r:id="rId12" display="https://my.zakupivli.pro/remote/dispatcher/state_purchase_view/39876564"/>
    <hyperlink ref="B17" r:id="rId13" display="https://my.zakupivli.pro/remote/dispatcher/state_purchase_view/34175772"/>
    <hyperlink ref="B18" r:id="rId14" display="https://my.zakupivli.pro/remote/dispatcher/state_purchase_view/37103420"/>
    <hyperlink ref="B19" r:id="rId15" display="https://my.zakupivli.pro/remote/dispatcher/state_purchase_view/37859492"/>
    <hyperlink ref="B20" r:id="rId16" display="https://my.zakupivli.pro/remote/dispatcher/state_purchase_view/36374277"/>
    <hyperlink ref="B21" r:id="rId17" display="https://my.zakupivli.pro/remote/dispatcher/state_purchase_view/36911108"/>
    <hyperlink ref="B22" r:id="rId18" display="https://my.zakupivli.pro/remote/dispatcher/state_purchase_view/34550488"/>
    <hyperlink ref="B23" r:id="rId19" display="https://my.zakupivli.pro/remote/dispatcher/state_purchase_view/38766877"/>
    <hyperlink ref="B24" r:id="rId20" display="https://my.zakupivli.pro/remote/dispatcher/state_purchase_view/38754493"/>
    <hyperlink ref="B25" r:id="rId21" display="https://my.zakupivli.pro/remote/dispatcher/state_purchase_view/34781406"/>
    <hyperlink ref="B26" r:id="rId22" display="https://my.zakupivli.pro/remote/dispatcher/state_purchase_view/35150833"/>
    <hyperlink ref="B27" r:id="rId23" display="https://my.zakupivli.pro/remote/dispatcher/state_purchase_view/34129091"/>
    <hyperlink ref="B28" r:id="rId24" display="https://my.zakupivli.pro/remote/dispatcher/state_purchase_view/35340403"/>
    <hyperlink ref="B29" r:id="rId25" display="https://my.zakupivli.pro/remote/dispatcher/state_purchase_view/36373455"/>
    <hyperlink ref="B30" r:id="rId26" display="https://my.zakupivli.pro/remote/dispatcher/state_purchase_view/36885148"/>
    <hyperlink ref="B31" r:id="rId27" display="https://my.zakupivli.pro/remote/dispatcher/state_purchase_view/37830659"/>
    <hyperlink ref="B32" r:id="rId28" display="https://my.zakupivli.pro/remote/dispatcher/state_purchase_view/37420077"/>
    <hyperlink ref="B33" r:id="rId29" display="https://my.zakupivli.pro/remote/dispatcher/state_purchase_view/36913233"/>
    <hyperlink ref="B34" r:id="rId30" display="https://my.zakupivli.pro/remote/dispatcher/state_purchase_view/36890426"/>
    <hyperlink ref="B35" r:id="rId31" display="https://my.zakupivli.pro/remote/dispatcher/state_purchase_view/38390923"/>
  </hyperlinks>
  <pageMargins left="0.75" right="0.75" top="1" bottom="1" header="0.5" footer="0.5"/>
  <pageSetup paperSize="9" scale="57" fitToHeight="0" orientation="landscape" verticalDpi="0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2024-02-05T15:46:44Z</dcterms:created>
  <dcterms:modified xsi:type="dcterms:W3CDTF">2024-02-05T13:49:24Z</dcterms:modified>
  <cp:category/>
</cp:coreProperties>
</file>