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ЕВ\План 2023\Печать\"/>
    </mc:Choice>
  </mc:AlternateContent>
  <xr:revisionPtr revIDLastSave="0" documentId="13_ncr:1_{6E698B75-006C-4AF7-A2DE-7EDFB58420A2}" xr6:coauthVersionLast="45" xr6:coauthVersionMax="45" xr10:uidLastSave="{00000000-0000-0000-0000-000000000000}"/>
  <bookViews>
    <workbookView xWindow="-110" yWindow="-110" windowWidth="19420" windowHeight="10420" tabRatio="889" firstSheet="1" activeTab="6" xr2:uid="{00000000-000D-0000-FFFF-FFFF00000000}"/>
  </bookViews>
  <sheets>
    <sheet name="тітульний лист" sheetId="33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6.2. Інша інфо_2" sheetId="9" r:id="rId9"/>
    <sheet name="Лист2" sheetId="26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>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інфо_1'!$A$1:$O$78</definedName>
    <definedName name="_xlnm.Print_Area" localSheetId="8">'6.2. Інша інфо_2'!$A$1:$AE$45</definedName>
    <definedName name="_xlnm.Print_Area" localSheetId="2">'I. Фін результат'!$A$1:$J$172</definedName>
    <definedName name="_xlnm.Print_Area" localSheetId="5">'IV. Кап. інвестиції'!$A$1:$I$18</definedName>
    <definedName name="_xlnm.Print_Area" localSheetId="3">'ІІ. Розр. з бюджетом'!$A$1:$I$52</definedName>
    <definedName name="_xlnm.Print_Area" localSheetId="4">'ІІІ. Рух грош. коштів'!$A$1:$I$100</definedName>
    <definedName name="_xlnm.Print_Area" localSheetId="1">'Осн. фін. пок.'!$A$22:$J$77</definedName>
    <definedName name="_xlnm.Print_Area" localSheetId="0">'тітульний лист'!$A$1:$J$59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 localSheetId="0">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3" l="1"/>
  <c r="D3" i="26"/>
  <c r="D4" i="26" s="1"/>
  <c r="D5" i="26" s="1"/>
  <c r="E3" i="26"/>
  <c r="E4" i="26" s="1"/>
  <c r="E5" i="26" s="1"/>
  <c r="E6" i="26" s="1"/>
  <c r="E7" i="26" s="1"/>
  <c r="E8" i="26" s="1"/>
  <c r="E9" i="26" s="1"/>
  <c r="B15" i="26"/>
  <c r="C6" i="3"/>
  <c r="D6" i="3"/>
  <c r="D15" i="11"/>
  <c r="E6" i="3"/>
  <c r="F3" i="26"/>
  <c r="D6" i="26" l="1"/>
  <c r="F5" i="26"/>
  <c r="F4" i="26"/>
  <c r="G5" i="26" s="1"/>
  <c r="G6" i="3"/>
  <c r="F18" i="11"/>
  <c r="D7" i="11"/>
  <c r="D14" i="11"/>
  <c r="D18" i="11"/>
  <c r="D17" i="11"/>
  <c r="E10" i="26"/>
  <c r="E11" i="26" s="1"/>
  <c r="E12" i="26" s="1"/>
  <c r="E13" i="26" s="1"/>
  <c r="E14" i="26" s="1"/>
  <c r="F7" i="11"/>
  <c r="I6" i="3" l="1"/>
  <c r="H6" i="3"/>
  <c r="D7" i="26"/>
  <c r="F6" i="26"/>
  <c r="F17" i="11"/>
  <c r="E15" i="26"/>
  <c r="G18" i="11" l="1"/>
  <c r="F7" i="26"/>
  <c r="D8" i="26"/>
  <c r="D8" i="11"/>
  <c r="D13" i="11"/>
  <c r="F8" i="11"/>
  <c r="G17" i="11" l="1"/>
  <c r="D9" i="26"/>
  <c r="F8" i="26"/>
  <c r="G8" i="26" s="1"/>
  <c r="F9" i="26" l="1"/>
  <c r="D10" i="26"/>
  <c r="F11" i="11"/>
  <c r="D9" i="11"/>
  <c r="D11" i="11"/>
  <c r="D10" i="11"/>
  <c r="D11" i="26" l="1"/>
  <c r="F10" i="26"/>
  <c r="F11" i="26" l="1"/>
  <c r="G11" i="26" s="1"/>
  <c r="D12" i="26"/>
  <c r="F12" i="26" l="1"/>
  <c r="D13" i="26"/>
  <c r="F13" i="26" l="1"/>
  <c r="D14" i="26"/>
  <c r="F14" i="26" s="1"/>
  <c r="G14" i="26" l="1"/>
  <c r="F15" i="26"/>
  <c r="G7" i="11"/>
  <c r="G8" i="11" l="1"/>
  <c r="F13" i="11" l="1"/>
  <c r="G13" i="11"/>
  <c r="G11" i="11" l="1"/>
  <c r="F14" i="11" l="1"/>
  <c r="F10" i="11"/>
  <c r="F15" i="11" l="1"/>
  <c r="F9" i="11"/>
  <c r="G15" i="11" l="1"/>
  <c r="G9" i="11" l="1"/>
  <c r="G10" i="11" l="1"/>
  <c r="G14" i="11"/>
</calcChain>
</file>

<file path=xl/sharedStrings.xml><?xml version="1.0" encoding="utf-8"?>
<sst xmlns="http://schemas.openxmlformats.org/spreadsheetml/2006/main" count="927" uniqueCount="649">
  <si>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</si>
  <si>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</si>
  <si>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</si>
  <si>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</si>
  <si>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</si>
  <si>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</si>
  <si>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</si>
  <si>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</si>
  <si>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</si>
  <si>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</si>
  <si>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</si>
  <si>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</si>
  <si>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</si>
  <si>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</si>
  <si>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</si>
  <si>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</si>
  <si>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</si>
  <si>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</si>
  <si>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</si>
  <si>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</si>
  <si>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</si>
  <si>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</si>
  <si>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</si>
  <si>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</si>
  <si>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</si>
  <si>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</si>
  <si>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</si>
  <si>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</si>
  <si>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</si>
  <si>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</si>
  <si>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</si>
  <si>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</si>
  <si>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</si>
  <si>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</si>
  <si>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</si>
  <si>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</si>
  <si>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</si>
  <si>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</si>
  <si>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</si>
  <si>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</si>
  <si>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</si>
  <si>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</si>
  <si>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</si>
  <si>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</si>
  <si>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</si>
  <si>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</si>
  <si>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</si>
  <si>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</si>
  <si>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</si>
  <si>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</si>
  <si>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</si>
  <si>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</si>
  <si>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</si>
  <si>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</si>
  <si>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</si>
  <si>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</si>
  <si>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</si>
  <si>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</si>
  <si>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</si>
  <si>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</si>
  <si>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</si>
  <si>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</si>
  <si>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</si>
  <si>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</si>
  <si>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</si>
  <si>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</si>
  <si>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витрати на електроенергію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</si>
  <si>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</si>
  <si>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</si>
  <si>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</si>
  <si>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</si>
  <si>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</si>
  <si>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</si>
  <si>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</si>
  <si>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</si>
  <si>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</si>
  <si>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</si>
  <si>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</si>
  <si>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</si>
  <si>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</si>
  <si>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</si>
  <si>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(підпис)</t>
  </si>
  <si>
    <t>витрати на рекламу</t>
  </si>
  <si>
    <t>рік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</si>
  <si>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</si>
  <si>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</si>
  <si>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</si>
  <si>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</si>
  <si>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</si>
  <si>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</si>
  <si>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</si>
  <si>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</si>
  <si>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</si>
  <si>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</si>
  <si>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</si>
  <si>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</si>
  <si>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</si>
  <si>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</si>
  <si>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</si>
  <si>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</si>
  <si>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</si>
  <si>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</si>
  <si>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</si>
  <si>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</si>
  <si>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</si>
  <si>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</si>
  <si>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</si>
  <si>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</si>
  <si>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</si>
  <si>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</si>
  <si>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</si>
  <si>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</si>
  <si>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</si>
  <si>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</si>
  <si>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</si>
  <si>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</si>
  <si>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</si>
  <si>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</si>
  <si>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</si>
  <si>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</si>
  <si>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</si>
  <si>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</si>
  <si>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</si>
  <si>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</si>
  <si>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</si>
  <si>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</si>
  <si>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</si>
  <si>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</si>
  <si>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</si>
  <si>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</si>
  <si>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</si>
  <si>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</si>
  <si>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</si>
  <si>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</si>
  <si>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</si>
  <si>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</si>
  <si>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</si>
  <si>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</si>
  <si>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</si>
  <si>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</si>
  <si>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</si>
  <si>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</si>
  <si>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</si>
  <si>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</si>
  <si>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</si>
  <si>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</si>
  <si>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</si>
  <si>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</si>
  <si>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</si>
  <si>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</si>
  <si>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</si>
  <si>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</si>
  <si>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</si>
  <si>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</si>
  <si>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</si>
  <si>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</si>
  <si>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</si>
  <si>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</si>
  <si>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</si>
  <si>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</si>
  <si>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</si>
  <si>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</si>
  <si>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</si>
  <si>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</si>
  <si>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</si>
  <si>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</si>
  <si>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</si>
  <si>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</si>
  <si>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</si>
  <si>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</si>
  <si>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</si>
  <si>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</si>
  <si>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</si>
  <si>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</si>
  <si>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</si>
  <si>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</si>
  <si>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</si>
  <si>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</si>
  <si>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</si>
  <si>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</si>
  <si>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</si>
  <si>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</si>
  <si>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</si>
  <si>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</si>
  <si>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</si>
  <si>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</si>
  <si>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</si>
  <si>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</si>
  <si>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</si>
  <si>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</si>
  <si>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</si>
  <si>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</si>
  <si>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</si>
  <si>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</si>
  <si>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</si>
  <si>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</si>
  <si>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</si>
  <si>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</si>
  <si>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</si>
  <si>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</si>
  <si>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</si>
  <si>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</si>
  <si>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</si>
  <si>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</si>
  <si>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</si>
  <si>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</si>
  <si>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</si>
  <si>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</si>
  <si>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</si>
  <si>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</si>
  <si>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</si>
  <si>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</si>
  <si>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</si>
  <si>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</si>
  <si>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</si>
  <si>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</si>
  <si>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</si>
  <si>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</si>
  <si>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</si>
  <si>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</si>
  <si>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</si>
  <si>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</si>
  <si>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</si>
  <si>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</si>
  <si>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</si>
  <si>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</si>
  <si>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</si>
  <si>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</si>
  <si>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</si>
  <si>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</si>
  <si>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</si>
  <si>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</si>
  <si>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</si>
  <si>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</si>
  <si>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</si>
  <si>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</si>
  <si>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</si>
  <si>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</si>
  <si>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</si>
  <si>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</si>
  <si>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</si>
  <si>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</si>
  <si>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</si>
  <si>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</si>
  <si>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</si>
  <si>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</si>
  <si>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</si>
  <si>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</si>
  <si>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</si>
  <si>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</si>
  <si>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</si>
  <si>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</si>
  <si>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</si>
  <si>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</si>
  <si>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</si>
  <si>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</si>
  <si>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</si>
  <si>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</si>
  <si>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</si>
  <si>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</si>
  <si>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</si>
  <si>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</si>
  <si>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</si>
  <si>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</si>
  <si>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</si>
  <si>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</si>
  <si>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</si>
  <si>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</si>
  <si>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</si>
  <si>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</si>
  <si>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</si>
  <si>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</si>
  <si>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</si>
  <si>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</si>
  <si>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</si>
  <si>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</si>
  <si>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</si>
  <si>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</si>
  <si>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</si>
  <si>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</si>
  <si>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</si>
  <si>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</si>
  <si>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</si>
  <si>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</si>
  <si>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</si>
  <si>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</si>
  <si>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</si>
  <si>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</si>
  <si>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</si>
  <si>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</si>
  <si>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</si>
  <si>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</si>
  <si>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</si>
  <si>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</si>
  <si>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</si>
  <si>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</si>
  <si>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</si>
  <si>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</si>
  <si>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</si>
  <si>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</si>
  <si>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</si>
  <si>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</si>
  <si>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</si>
  <si>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</si>
  <si>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</si>
  <si>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</si>
  <si>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</si>
  <si>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</si>
  <si>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</si>
  <si>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</si>
  <si>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</si>
  <si>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</si>
  <si>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</si>
  <si>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</si>
  <si>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</si>
  <si>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</si>
  <si>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</si>
  <si>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</si>
  <si>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</si>
  <si>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</si>
  <si>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</si>
  <si>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</si>
  <si>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</si>
  <si>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</si>
  <si>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</si>
  <si>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</si>
  <si>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</si>
  <si>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</si>
  <si>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</si>
  <si>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</si>
  <si>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</si>
  <si>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</si>
  <si>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</si>
  <si>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</si>
  <si>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</si>
  <si>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</si>
  <si>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</si>
  <si>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</si>
  <si>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</si>
  <si>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</si>
  <si>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</si>
  <si>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</si>
  <si>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</si>
  <si>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</si>
  <si>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</si>
  <si>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</si>
  <si>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</si>
  <si>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</si>
  <si>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</si>
  <si>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</si>
  <si>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</si>
  <si>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</si>
  <si>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</si>
  <si>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</si>
  <si>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</si>
  <si>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</si>
  <si>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</si>
  <si>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</si>
  <si>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</si>
  <si>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</si>
  <si>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</si>
  <si>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</si>
  <si>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</si>
  <si>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</si>
  <si>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</si>
  <si>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</si>
  <si>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</si>
  <si>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</si>
  <si>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</si>
  <si>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</si>
  <si>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</si>
  <si>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</si>
  <si>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</si>
  <si>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</si>
  <si>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</si>
  <si>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</si>
  <si>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</si>
  <si>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2147/1</t>
  </si>
  <si>
    <t>1000/1</t>
  </si>
  <si>
    <t>1076/1</t>
  </si>
  <si>
    <t>послуги виробничого характеру</t>
  </si>
  <si>
    <t>послуги зв'язку</t>
  </si>
  <si>
    <t>обслуговування комп'ютерної техніки</t>
  </si>
  <si>
    <t>податки та збори</t>
  </si>
  <si>
    <t>витрати пов'язані з охороною навколишнього середовища</t>
  </si>
  <si>
    <t>витрати на відрядження</t>
  </si>
  <si>
    <t>інші</t>
  </si>
  <si>
    <t>безоплатно отримані активи</t>
  </si>
  <si>
    <t>1030/1</t>
  </si>
  <si>
    <t>1062/1</t>
  </si>
  <si>
    <t>розрахунково-касове обслуговування</t>
  </si>
  <si>
    <t>1062/2</t>
  </si>
  <si>
    <t>послуги з програмного забеспечення</t>
  </si>
  <si>
    <t>1062/3</t>
  </si>
  <si>
    <t>канцелярські витрати та госпотреби</t>
  </si>
  <si>
    <t>1062/4</t>
  </si>
  <si>
    <t>1062/5</t>
  </si>
  <si>
    <t xml:space="preserve">електроенергія </t>
  </si>
  <si>
    <t>1076/2</t>
  </si>
  <si>
    <t>комісійний збір (2%)</t>
  </si>
  <si>
    <t>охорона об'єктів</t>
  </si>
  <si>
    <t>1085/1</t>
  </si>
  <si>
    <t>1085/2</t>
  </si>
  <si>
    <t>відрахування профспілці</t>
  </si>
  <si>
    <t>1085/4</t>
  </si>
  <si>
    <t>виплати працюючим</t>
  </si>
  <si>
    <t>1085/5</t>
  </si>
  <si>
    <t>1085/6</t>
  </si>
  <si>
    <t>1150/1</t>
  </si>
  <si>
    <t>1160/1</t>
  </si>
  <si>
    <t>Постачання пари, гарячої води та кондиційованого повітря (35.30)</t>
  </si>
  <si>
    <t>плата за оренду комунального нерухомого майна</t>
  </si>
  <si>
    <t>2147/2</t>
  </si>
  <si>
    <t>2147/3</t>
  </si>
  <si>
    <t>запаси</t>
  </si>
  <si>
    <t>дебіторська заборгованість</t>
  </si>
  <si>
    <t>витрати майбутніх періодів</t>
  </si>
  <si>
    <t>інші оборотні активи</t>
  </si>
  <si>
    <t>поточна кредиторська заборгованість</t>
  </si>
  <si>
    <t xml:space="preserve">Комунальне підприємство «Коменергосервіс» Дніпропетровської міської ради створено рішенням сесії V скликання Дніпропетровської міської ради від 15.07.09 за № 39/48 </t>
  </si>
  <si>
    <t>*</t>
  </si>
  <si>
    <t>3470/1</t>
  </si>
  <si>
    <t>субвенції по різниці в тарифах</t>
  </si>
  <si>
    <t>3050/1</t>
  </si>
  <si>
    <t>3050/2</t>
  </si>
  <si>
    <t>3050/3</t>
  </si>
  <si>
    <t>3050/4</t>
  </si>
  <si>
    <t>3060/1</t>
  </si>
  <si>
    <t>3310/1</t>
  </si>
  <si>
    <t>Директор КП "Коменергосервіс"</t>
  </si>
  <si>
    <t>поповнення статутного фонду</t>
  </si>
  <si>
    <t xml:space="preserve">Інші джерела </t>
  </si>
  <si>
    <t>Власні кошти (амортизація+прибуток)</t>
  </si>
  <si>
    <t>Діяльність у сфері інжинірингу, геології та геодезії, надання послуг технічного консультування в цих сферах (71.12)</t>
  </si>
  <si>
    <t>навчання працівників з охорони праці</t>
  </si>
  <si>
    <t>різниця в тарифах</t>
  </si>
  <si>
    <t>1030/2</t>
  </si>
  <si>
    <t>3470/2</t>
  </si>
  <si>
    <t>5 денний</t>
  </si>
  <si>
    <t>3 денний</t>
  </si>
  <si>
    <t>цільове фінансування в кап.інвестиції</t>
  </si>
  <si>
    <t>фінансова підтримка</t>
  </si>
  <si>
    <t>3480/1</t>
  </si>
  <si>
    <t>доходи</t>
  </si>
  <si>
    <t>витрати</t>
  </si>
  <si>
    <t>фінансова допомога</t>
  </si>
  <si>
    <t>кап.інвест. власні кошти</t>
  </si>
  <si>
    <t>фін.допомога</t>
  </si>
  <si>
    <t>ПДВ</t>
  </si>
  <si>
    <t>погашення кредиторської</t>
  </si>
  <si>
    <t>3480/2</t>
  </si>
  <si>
    <t>кап.інвестиції з бюджету</t>
  </si>
  <si>
    <t>кап.інвестиції власні</t>
  </si>
  <si>
    <t>3060/2</t>
  </si>
  <si>
    <t>витрати на техобслуговування, страхування автотранспорту</t>
  </si>
  <si>
    <t>інші поточні зобов'язання</t>
  </si>
  <si>
    <t>списання основних засобів</t>
  </si>
  <si>
    <t>3260/1</t>
  </si>
  <si>
    <t>Візи:</t>
  </si>
  <si>
    <t>начальник ПЕБ - Базільова О.І.</t>
  </si>
  <si>
    <t>1030/3</t>
  </si>
  <si>
    <t xml:space="preserve"> </t>
  </si>
  <si>
    <t>інші адміністративні витрати</t>
  </si>
  <si>
    <t>понаднормативні втрати тепла, води та електроенергії</t>
  </si>
  <si>
    <t>коригування суми амортизації</t>
  </si>
  <si>
    <t>3030/1</t>
  </si>
  <si>
    <t>коригування суми непокритого збитку</t>
  </si>
  <si>
    <t>3030/2</t>
  </si>
  <si>
    <t>штрафи, судовий збір ПАТ "ДТЕК Дніпроенерго"</t>
  </si>
  <si>
    <t>1085/9</t>
  </si>
  <si>
    <t>1085/12</t>
  </si>
  <si>
    <t>витрати на періодичну повірку, техобслуговування технологічних приборів вимірювання та лічильників</t>
  </si>
  <si>
    <t>1030/4</t>
  </si>
  <si>
    <t xml:space="preserve">надавання в оренду й експлуатацію  нерухомого майна </t>
  </si>
  <si>
    <t>Курсові різниці</t>
  </si>
  <si>
    <t>Інші операційні витрати, усього, у т. ч.:</t>
  </si>
  <si>
    <t>доходи майбутніх періодів</t>
  </si>
  <si>
    <t>3060/3</t>
  </si>
  <si>
    <t>банківські відсотки</t>
  </si>
  <si>
    <t>1030/6</t>
  </si>
  <si>
    <t>відшкодування податку на землю</t>
  </si>
  <si>
    <t>1085/14</t>
  </si>
  <si>
    <t>1160/2</t>
  </si>
  <si>
    <t>1160/3</t>
  </si>
  <si>
    <t>1160/4</t>
  </si>
  <si>
    <t xml:space="preserve"> амортизація списаниз ОФ</t>
  </si>
  <si>
    <t>металлолом</t>
  </si>
  <si>
    <t>інші штрафи, судовий збір, виконавче провадження, пені та інфляційні</t>
  </si>
  <si>
    <t xml:space="preserve">КП "Коменергосервіс" </t>
  </si>
  <si>
    <t>КП “Коменергосервіс” здійснює транспортування та постачання теплової енергії, є виконавцем послуг з централізованого опалення та гарячого водопостачання для споживачів Лівобережної частини м.Дніпро.  Джерелом теплової енергії (виробником) є відокремлений підрозділ Придніпровської ТЕС, що входить в енергетичну компанію АТ “ДТЕК Дніпроенерго”.</t>
  </si>
  <si>
    <t xml:space="preserve">       Дані автомобілі використовуються керівництвом та персоналом АУП для службових поїздок</t>
  </si>
  <si>
    <t>1030/8</t>
  </si>
  <si>
    <t>резерв сумнівних боргів</t>
  </si>
  <si>
    <t>1085/15</t>
  </si>
  <si>
    <t>1150/2</t>
  </si>
  <si>
    <t>1150/3</t>
  </si>
  <si>
    <t>дохід на суму амортизації безвозмезно отриманих основних засобів</t>
  </si>
  <si>
    <t>2147/4</t>
  </si>
  <si>
    <t>внесок на регулювання</t>
  </si>
  <si>
    <t>списання податкових накладних, інше</t>
  </si>
  <si>
    <t>врегулювання сальдо</t>
  </si>
  <si>
    <t>1085/16</t>
  </si>
  <si>
    <t>проїздні квитки</t>
  </si>
  <si>
    <t>1062/6</t>
  </si>
  <si>
    <t>1062/7</t>
  </si>
  <si>
    <t>без бюджетних коштів тільки за рахунок амортизації в тарифах</t>
  </si>
  <si>
    <t>амортизація в тарифах</t>
  </si>
  <si>
    <t>в т.ч.         бюджетгі кошти</t>
  </si>
  <si>
    <t>за Податковим кодексом</t>
  </si>
  <si>
    <t>плата за оренду майна податок на землю</t>
  </si>
  <si>
    <t>2060/1</t>
  </si>
  <si>
    <t>збитки від передачі основних засобів</t>
  </si>
  <si>
    <t>2060/2</t>
  </si>
  <si>
    <t>дохід від амортизації переданих ОЗ</t>
  </si>
  <si>
    <t>2060/3</t>
  </si>
  <si>
    <t>списання податкових накладних простроч.</t>
  </si>
  <si>
    <t>2060/4</t>
  </si>
  <si>
    <t>2060/5</t>
  </si>
  <si>
    <t>штрафи по суду за попередні періоди</t>
  </si>
  <si>
    <t>3030/3</t>
  </si>
  <si>
    <t>3310/2</t>
  </si>
  <si>
    <t>переміщення основних засобів</t>
  </si>
  <si>
    <t>3270/1</t>
  </si>
  <si>
    <t>3270/2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</si>
  <si>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</si>
  <si>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Департамент благоустрою та інфраструктури Дніпровської міської ради</t>
  </si>
  <si>
    <t>(прізвище та ініціали та підпис заступника міського голови за напрямом діяльності підприємства)</t>
  </si>
  <si>
    <t>Комунальне підприємство "Коменергосервіс" Дніпровської міської ради</t>
  </si>
  <si>
    <t>Комунальне підприємство</t>
  </si>
  <si>
    <t>Дніпра</t>
  </si>
  <si>
    <t>Міські, районі у містах ради та їх виконавчі комітети</t>
  </si>
  <si>
    <t>Постачання пари, гарячої води та кондиційованого повітря</t>
  </si>
  <si>
    <t>35.30</t>
  </si>
  <si>
    <t>V</t>
  </si>
  <si>
    <t>Комунальна власність</t>
  </si>
  <si>
    <t>49098, м. Дніпро, АНД, вул.Артільна , 6б</t>
  </si>
  <si>
    <t>Конельська О.С.</t>
  </si>
  <si>
    <t>___________________________________ М. О. Лисенко</t>
  </si>
  <si>
    <t>__________________________________ О. М. Самілик</t>
  </si>
  <si>
    <t>(дата та номер рішення виконавчого комітету міської ради)</t>
  </si>
  <si>
    <t>_________________________________________</t>
  </si>
  <si>
    <t>Заступник міського голови з питань діяльності виконавчих органів, директор департаменту благоустрою та інфраструктури Дніпровської міської ради</t>
  </si>
  <si>
    <t>3570/1</t>
  </si>
  <si>
    <t>-</t>
  </si>
  <si>
    <t>витрати на водопостачання</t>
  </si>
  <si>
    <t>коригування дисконту</t>
  </si>
  <si>
    <t>1140/1</t>
  </si>
  <si>
    <t>дисконтована кредиторська заборгованість</t>
  </si>
  <si>
    <t>3570/2</t>
  </si>
  <si>
    <t>корегування минулих років</t>
  </si>
  <si>
    <t>відшкодування витрат подптку на землю</t>
  </si>
  <si>
    <t>відшкодування витрат з податку на землю</t>
  </si>
  <si>
    <t>страхування персоналу</t>
  </si>
  <si>
    <t xml:space="preserve">витрати на паливо </t>
  </si>
  <si>
    <t>витрати на покупну теплову енергію</t>
  </si>
  <si>
    <r>
      <t xml:space="preserve">оренда </t>
    </r>
    <r>
      <rPr>
        <b/>
        <sz val="14"/>
        <rFont val="Times New Roman"/>
        <family val="1"/>
        <charset val="204"/>
      </rPr>
      <t>авто</t>
    </r>
    <r>
      <rPr>
        <sz val="14"/>
        <rFont val="Times New Roman"/>
        <family val="1"/>
        <charset val="204"/>
      </rPr>
      <t>, приміщення та ком. послуги по ньому</t>
    </r>
  </si>
  <si>
    <t>додатковий капітал</t>
  </si>
  <si>
    <t>Дохід за абонентське обслуговування</t>
  </si>
  <si>
    <t>1000/3</t>
  </si>
  <si>
    <t>1000/4</t>
  </si>
  <si>
    <t>Дохід за обслуговування та заміну вузлів комерційного обліку</t>
  </si>
  <si>
    <t>витрати води на господарчі потреби</t>
  </si>
  <si>
    <t>Ольга КОНЕЛЬСЬКА</t>
  </si>
  <si>
    <t>ФІНАНСОВИЙ ПЛАН ПІДПРИЄМСТВА НА 2023  рік</t>
  </si>
  <si>
    <t>Рік  2023</t>
  </si>
  <si>
    <t>до фінансового плану на 2023 рік</t>
  </si>
  <si>
    <t>Факт 2021 року</t>
  </si>
  <si>
    <t xml:space="preserve">судові доходи </t>
  </si>
  <si>
    <t>дохід від відшкодування електроенергії, тощо</t>
  </si>
  <si>
    <t>матеріали</t>
  </si>
  <si>
    <t xml:space="preserve">інші послуги </t>
  </si>
  <si>
    <t>безнадійна допомога</t>
  </si>
  <si>
    <t>1085/7</t>
  </si>
  <si>
    <t>1085/8</t>
  </si>
  <si>
    <t>1085/10</t>
  </si>
  <si>
    <t>1085/11</t>
  </si>
  <si>
    <t>1085/13</t>
  </si>
  <si>
    <t>відшкодування витрат  по  електороенергії, інше</t>
  </si>
  <si>
    <t>дохід від отриманих трансферів</t>
  </si>
  <si>
    <t>дохід від Теплоенерго за рішенням сесії</t>
  </si>
  <si>
    <t>1150/4</t>
  </si>
  <si>
    <t>1150/5</t>
  </si>
  <si>
    <t>дохід від металробрухту</t>
  </si>
  <si>
    <t>1160/5</t>
  </si>
  <si>
    <t>списання залишкової вартості ліквідованих необоротниїх активів</t>
  </si>
  <si>
    <t>вузли комерційного обліку</t>
  </si>
  <si>
    <t>1019/1</t>
  </si>
  <si>
    <t>1019/6</t>
  </si>
  <si>
    <t>1019/7</t>
  </si>
  <si>
    <t>1019/8</t>
  </si>
  <si>
    <t>1019/9</t>
  </si>
  <si>
    <t>1019/10</t>
  </si>
  <si>
    <t>1019/11</t>
  </si>
  <si>
    <t>1019/12</t>
  </si>
  <si>
    <t>1019/13</t>
  </si>
  <si>
    <t>1019/14</t>
  </si>
  <si>
    <t>1019/15</t>
  </si>
  <si>
    <t>1019/16</t>
  </si>
  <si>
    <t>1019/17</t>
  </si>
  <si>
    <t>1019/18</t>
  </si>
  <si>
    <t>1019/19</t>
  </si>
  <si>
    <t>1019/20</t>
  </si>
  <si>
    <t>судовий збір</t>
  </si>
  <si>
    <t>приймання основних засобів для капітальтногог ремонту, по рішенню сесії прийняття на баланс котельні</t>
  </si>
  <si>
    <t>3480/3</t>
  </si>
  <si>
    <t>Фактичний показник за 2021 рік</t>
  </si>
  <si>
    <t>Плановий показник поточного 2022 року</t>
  </si>
  <si>
    <t>Фактичний показник поточного року за останній звітний період  2022 року</t>
  </si>
  <si>
    <t>Плановий 2023 рік</t>
  </si>
  <si>
    <t>1085/3</t>
  </si>
  <si>
    <t>помилки, збитки попередніх періодів</t>
  </si>
  <si>
    <t>послуги  з обслуговування ВКО</t>
  </si>
  <si>
    <t>1 півріччя</t>
  </si>
  <si>
    <t>9 м 2022</t>
  </si>
  <si>
    <t xml:space="preserve">відстрочка платежу </t>
  </si>
  <si>
    <t>65694Гкал</t>
  </si>
  <si>
    <t>0 шт</t>
  </si>
  <si>
    <t>16,6/8,6</t>
  </si>
  <si>
    <t xml:space="preserve">інформаційні послуги </t>
  </si>
  <si>
    <t>SKODA/Volksvagen Passat</t>
  </si>
  <si>
    <t>2013/2018</t>
  </si>
  <si>
    <t>№ 1-К від 02.11.2022</t>
  </si>
  <si>
    <t>Renault Dokker</t>
  </si>
  <si>
    <t>податок на забруднення навколишнього середовища</t>
  </si>
  <si>
    <t>2147/5</t>
  </si>
  <si>
    <t>начальник ПЕВ- Базільова Олена</t>
  </si>
  <si>
    <t>94383 Гкал</t>
  </si>
  <si>
    <t>111024 Гкал</t>
  </si>
  <si>
    <t>124038 Гкал</t>
  </si>
  <si>
    <t>12 шт</t>
  </si>
  <si>
    <t>23311 абон.</t>
  </si>
  <si>
    <t>10418 абон.</t>
  </si>
  <si>
    <t>23518 абон</t>
  </si>
  <si>
    <t>10598 абон</t>
  </si>
  <si>
    <t>Проектування та заміна трубопроводу опалення різних діаметрів подавального та зворотного зі зміною способу прокладання (підземно) та завуженням</t>
  </si>
  <si>
    <t>за рахунок бюджетних коштів , а саме:</t>
  </si>
  <si>
    <t>3310/2/1</t>
  </si>
  <si>
    <t>План минулого року</t>
  </si>
  <si>
    <t xml:space="preserve">План поточного року </t>
  </si>
  <si>
    <t>Середньооблікова кількість штатних працівників    157</t>
  </si>
  <si>
    <t>Модернізація, модифікація (добудова, дообладнання, реконструкція) основних засобів</t>
  </si>
  <si>
    <t>капітальний ремонт</t>
  </si>
  <si>
    <t>1030/5</t>
  </si>
  <si>
    <t>1030/7</t>
  </si>
  <si>
    <t>1019/2</t>
  </si>
  <si>
    <t>1019/3</t>
  </si>
  <si>
    <t>1019/4</t>
  </si>
  <si>
    <t>1019/5</t>
  </si>
  <si>
    <t>1150/6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</si>
</sst>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0.000"/>
    <numFmt numFmtId="180" formatCode="0.0%"/>
  </numFmts>
  <fonts count="9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u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65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5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75" fillId="25" borderId="9" applyNumberFormat="0" applyFont="0" applyAlignment="0" applyProtection="0"/>
    <xf numFmtId="0" fontId="12" fillId="25" borderId="9" applyNumberFormat="0" applyFont="0" applyAlignment="0" applyProtection="0"/>
    <xf numFmtId="0" fontId="75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  <xf numFmtId="0" fontId="12" fillId="0" borderId="0"/>
    <xf numFmtId="0" fontId="12" fillId="25" borderId="9" applyNumberFormat="0" applyFont="0" applyAlignment="0" applyProtection="0"/>
    <xf numFmtId="0" fontId="12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8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1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8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 wrapText="1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14" fillId="0" borderId="0" xfId="246" applyFont="1" applyFill="1"/>
    <xf numFmtId="0" fontId="6" fillId="0" borderId="0" xfId="0" applyFont="1" applyFill="1" applyAlignment="1">
      <alignment vertical="center"/>
    </xf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8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6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Alignment="1" applyProtection="1">
      <alignment vertical="top" wrapText="1"/>
      <protection locked="0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righ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5" xfId="0" applyFont="1" applyFill="1" applyBorder="1" applyAlignment="1" applyProtection="1">
      <alignment vertical="center"/>
      <protection locked="0"/>
    </xf>
    <xf numFmtId="0" fontId="70" fillId="0" borderId="16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vertical="center" wrapText="1"/>
      <protection locked="0"/>
    </xf>
    <xf numFmtId="0" fontId="70" fillId="0" borderId="16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6" applyFont="1" applyFill="1" applyBorder="1" applyAlignment="1" applyProtection="1">
      <alignment horizontal="left" vertical="center" wrapText="1"/>
      <protection locked="0"/>
    </xf>
    <xf numFmtId="0" fontId="5" fillId="0" borderId="0" xfId="246" applyFont="1" applyFill="1" applyBorder="1" applyAlignment="1" applyProtection="1">
      <alignment horizontal="center" vertical="center"/>
      <protection locked="0"/>
    </xf>
    <xf numFmtId="170" fontId="5" fillId="0" borderId="0" xfId="246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246" applyFont="1" applyFill="1" applyBorder="1" applyAlignment="1" applyProtection="1">
      <alignment horizontal="left" vertical="center" wrapText="1"/>
      <protection locked="0"/>
    </xf>
    <xf numFmtId="0" fontId="5" fillId="0" borderId="3" xfId="246" applyFont="1" applyFill="1" applyBorder="1" applyAlignment="1" applyProtection="1">
      <alignment horizontal="center" vertical="center" wrapText="1"/>
      <protection locked="0"/>
    </xf>
    <xf numFmtId="0" fontId="4" fillId="0" borderId="3" xfId="246" applyFont="1" applyFill="1" applyBorder="1" applyAlignment="1" applyProtection="1">
      <alignment horizontal="left" vertical="center" wrapText="1"/>
      <protection locked="0"/>
    </xf>
    <xf numFmtId="0" fontId="4" fillId="0" borderId="3" xfId="246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8" applyNumberFormat="1" applyFont="1" applyFill="1" applyBorder="1" applyAlignment="1">
      <alignment horizontal="center" vertical="center" wrapText="1"/>
    </xf>
    <xf numFmtId="2" fontId="5" fillId="0" borderId="3" xfId="238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8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 indent="2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86" applyFont="1" applyFill="1" applyBorder="1" applyAlignment="1">
      <alignment horizontal="left" vertical="center" wrapText="1" indent="1"/>
    </xf>
    <xf numFmtId="49" fontId="5" fillId="0" borderId="3" xfId="286" applyNumberFormat="1" applyFont="1" applyFill="1" applyBorder="1" applyAlignment="1">
      <alignment horizontal="center" vertical="center" wrapText="1"/>
    </xf>
    <xf numFmtId="0" fontId="9" fillId="0" borderId="3" xfId="286" applyFont="1" applyBorder="1" applyAlignment="1">
      <alignment vertical="center" wrapText="1"/>
    </xf>
    <xf numFmtId="3" fontId="5" fillId="0" borderId="3" xfId="246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9" fillId="0" borderId="3" xfId="286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indent="2"/>
    </xf>
    <xf numFmtId="1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4" fillId="0" borderId="3" xfId="246" applyFont="1" applyFill="1" applyBorder="1" applyAlignment="1">
      <alignment horizontal="center"/>
    </xf>
    <xf numFmtId="0" fontId="76" fillId="0" borderId="0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 applyProtection="1">
      <alignment horizontal="left" vertical="center" wrapText="1"/>
      <protection locked="0"/>
    </xf>
    <xf numFmtId="0" fontId="4" fillId="0" borderId="0" xfId="246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Alignment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/>
    <xf numFmtId="170" fontId="70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/>
    <xf numFmtId="0" fontId="77" fillId="0" borderId="3" xfId="238" applyFont="1" applyFill="1" applyBorder="1" applyAlignment="1">
      <alignment horizontal="center" vertical="center"/>
    </xf>
    <xf numFmtId="49" fontId="77" fillId="0" borderId="3" xfId="238" applyNumberFormat="1" applyFont="1" applyFill="1" applyBorder="1" applyAlignment="1">
      <alignment horizontal="center" vertical="center" wrapText="1"/>
    </xf>
    <xf numFmtId="49" fontId="77" fillId="0" borderId="3" xfId="238" applyNumberFormat="1" applyFont="1" applyFill="1" applyBorder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 vertical="center"/>
      <protection locked="0"/>
    </xf>
    <xf numFmtId="0" fontId="77" fillId="0" borderId="0" xfId="0" applyFont="1" applyFill="1" applyAlignment="1">
      <alignment horizontal="center" vertical="center"/>
    </xf>
    <xf numFmtId="3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46" applyFont="1" applyFill="1" applyBorder="1" applyAlignment="1" applyProtection="1">
      <alignment horizontal="left" vertical="center" wrapText="1" indent="1"/>
      <protection locked="0"/>
    </xf>
    <xf numFmtId="1" fontId="5" fillId="0" borderId="0" xfId="0" applyNumberFormat="1" applyFont="1" applyFill="1" applyBorder="1" applyAlignment="1">
      <alignment vertical="center"/>
    </xf>
    <xf numFmtId="1" fontId="5" fillId="0" borderId="0" xfId="246" applyNumberFormat="1" applyFont="1" applyFill="1" applyBorder="1" applyAlignment="1">
      <alignment vertical="center"/>
    </xf>
    <xf numFmtId="179" fontId="5" fillId="29" borderId="3" xfId="238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/>
    </xf>
    <xf numFmtId="1" fontId="81" fillId="0" borderId="0" xfId="0" applyNumberFormat="1" applyFont="1" applyFill="1" applyBorder="1" applyAlignment="1">
      <alignment vertical="center"/>
    </xf>
    <xf numFmtId="1" fontId="82" fillId="0" borderId="0" xfId="0" applyNumberFormat="1" applyFont="1" applyFill="1" applyBorder="1" applyAlignment="1">
      <alignment vertical="center"/>
    </xf>
    <xf numFmtId="3" fontId="5" fillId="3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5" fillId="29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0" fontId="5" fillId="0" borderId="0" xfId="0" applyNumberFormat="1" applyFont="1" applyFill="1" applyBorder="1" applyAlignment="1" applyProtection="1">
      <alignment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3" xfId="182" applyFont="1" applyFill="1" applyBorder="1" applyAlignment="1" applyProtection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170" fontId="81" fillId="0" borderId="0" xfId="0" quotePrefix="1" applyNumberFormat="1" applyFont="1" applyFill="1" applyBorder="1" applyAlignment="1" applyProtection="1">
      <alignment horizontal="center"/>
      <protection locked="0"/>
    </xf>
    <xf numFmtId="0" fontId="83" fillId="0" borderId="13" xfId="0" applyFont="1" applyFill="1" applyBorder="1" applyAlignment="1" applyProtection="1">
      <alignment vertical="center"/>
      <protection locked="0"/>
    </xf>
    <xf numFmtId="170" fontId="82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/>
    </xf>
    <xf numFmtId="170" fontId="82" fillId="0" borderId="0" xfId="246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Fill="1" applyBorder="1" applyAlignment="1" applyProtection="1">
      <alignment vertical="center"/>
      <protection locked="0"/>
    </xf>
    <xf numFmtId="170" fontId="84" fillId="0" borderId="0" xfId="0" applyNumberFormat="1" applyFont="1" applyFill="1" applyBorder="1" applyAlignment="1" applyProtection="1">
      <alignment vertical="center"/>
      <protection locked="0"/>
    </xf>
    <xf numFmtId="0" fontId="82" fillId="0" borderId="0" xfId="0" applyFont="1" applyFill="1" applyAlignment="1" applyProtection="1">
      <alignment horizontal="left" vertical="center"/>
      <protection locked="0"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Alignment="1" applyProtection="1">
      <alignment vertical="center"/>
      <protection locked="0"/>
    </xf>
    <xf numFmtId="3" fontId="82" fillId="0" borderId="0" xfId="0" applyNumberFormat="1" applyFont="1" applyFill="1" applyBorder="1" applyAlignment="1" applyProtection="1">
      <alignment vertical="center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170" fontId="9" fillId="0" borderId="0" xfId="0" applyNumberFormat="1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" fontId="81" fillId="0" borderId="0" xfId="0" applyNumberFormat="1" applyFont="1" applyFill="1" applyBorder="1" applyAlignment="1">
      <alignment horizontal="right" vertical="center"/>
    </xf>
    <xf numFmtId="1" fontId="5" fillId="0" borderId="3" xfId="246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0" xfId="0" applyNumberFormat="1" applyFont="1" applyFill="1" applyAlignment="1">
      <alignment vertical="center"/>
    </xf>
    <xf numFmtId="1" fontId="5" fillId="33" borderId="3" xfId="0" applyNumberFormat="1" applyFont="1" applyFill="1" applyBorder="1" applyAlignment="1">
      <alignment horizontal="left" vertical="center" wrapText="1"/>
    </xf>
    <xf numFmtId="0" fontId="5" fillId="33" borderId="3" xfId="0" applyFont="1" applyFill="1" applyBorder="1" applyAlignment="1" applyProtection="1">
      <alignment horizontal="left" vertical="center" wrapText="1"/>
      <protection locked="0"/>
    </xf>
    <xf numFmtId="0" fontId="4" fillId="33" borderId="3" xfId="0" applyFont="1" applyFill="1" applyBorder="1" applyAlignment="1" applyProtection="1">
      <alignment horizontal="left" vertical="center" wrapText="1"/>
      <protection locked="0"/>
    </xf>
    <xf numFmtId="3" fontId="5" fillId="0" borderId="3" xfId="286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quotePrefix="1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0" fontId="9" fillId="0" borderId="3" xfId="286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3" fontId="4" fillId="0" borderId="0" xfId="246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79" fontId="5" fillId="29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246" applyNumberFormat="1" applyFont="1" applyFill="1" applyBorder="1" applyAlignment="1">
      <alignment horizontal="center" vertical="center"/>
    </xf>
    <xf numFmtId="3" fontId="4" fillId="29" borderId="3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246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2" fillId="0" borderId="1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 indent="2"/>
    </xf>
    <xf numFmtId="0" fontId="70" fillId="0" borderId="0" xfId="0" applyFont="1" applyFill="1" applyBorder="1" applyAlignment="1">
      <alignment horizontal="left" vertical="center" wrapText="1" indent="2"/>
    </xf>
    <xf numFmtId="0" fontId="70" fillId="0" borderId="14" xfId="0" applyFont="1" applyFill="1" applyBorder="1" applyAlignment="1">
      <alignment horizontal="left" vertical="center" wrapText="1" indent="2"/>
    </xf>
    <xf numFmtId="49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0" fillId="0" borderId="0" xfId="0" applyFont="1" applyFill="1" applyBorder="1" applyAlignment="1">
      <alignment horizontal="left" vertical="center" indent="2"/>
    </xf>
    <xf numFmtId="49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70" fillId="34" borderId="0" xfId="0" applyNumberFormat="1" applyFont="1" applyFill="1" applyBorder="1" applyAlignment="1" applyProtection="1">
      <alignment horizontal="left" vertical="center" wrapText="1" indent="2"/>
      <protection locked="0"/>
    </xf>
    <xf numFmtId="1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4" fillId="0" borderId="0" xfId="295" applyFont="1" applyFill="1" applyBorder="1" applyAlignment="1" applyProtection="1">
      <alignment horizontal="left" vertical="center" wrapText="1" indent="2"/>
      <protection locked="0"/>
    </xf>
    <xf numFmtId="0" fontId="74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Border="1" applyAlignment="1" applyProtection="1">
      <alignment horizontal="left" vertical="center" indent="2"/>
      <protection locked="0"/>
    </xf>
    <xf numFmtId="0" fontId="70" fillId="0" borderId="0" xfId="0" applyFont="1" applyFill="1" applyAlignment="1" applyProtection="1">
      <alignment horizontal="left" vertical="center" indent="2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2" fontId="70" fillId="0" borderId="0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88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88" fillId="0" borderId="3" xfId="0" applyFont="1" applyFill="1" applyBorder="1" applyAlignment="1">
      <alignment horizontal="center" vertical="center" wrapText="1" shrinkToFit="1"/>
    </xf>
    <xf numFmtId="0" fontId="89" fillId="0" borderId="0" xfId="286" applyFont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29" borderId="3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6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2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182" applyFont="1" applyFill="1" applyBorder="1" applyAlignment="1" applyProtection="1">
      <alignment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82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246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0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" fontId="93" fillId="0" borderId="3" xfId="0" applyNumberFormat="1" applyFont="1" applyFill="1" applyBorder="1" applyAlignment="1">
      <alignment vertical="center"/>
    </xf>
    <xf numFmtId="2" fontId="93" fillId="0" borderId="3" xfId="0" applyNumberFormat="1" applyFont="1" applyFill="1" applyBorder="1" applyAlignment="1">
      <alignment vertical="center"/>
    </xf>
    <xf numFmtId="3" fontId="93" fillId="29" borderId="3" xfId="0" applyNumberFormat="1" applyFont="1" applyFill="1" applyBorder="1" applyAlignment="1">
      <alignment horizontal="center" vertical="center" wrapText="1"/>
    </xf>
    <xf numFmtId="3" fontId="9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3" fillId="0" borderId="3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vertical="center"/>
    </xf>
    <xf numFmtId="1" fontId="9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94" fillId="0" borderId="3" xfId="0" applyNumberFormat="1" applyFont="1" applyFill="1" applyBorder="1" applyAlignment="1">
      <alignment horizontal="center" vertical="center" wrapText="1"/>
    </xf>
    <xf numFmtId="3" fontId="94" fillId="29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4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 vertical="center"/>
    </xf>
    <xf numFmtId="2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2" fontId="74" fillId="0" borderId="0" xfId="0" applyNumberFormat="1" applyFont="1" applyFill="1" applyBorder="1" applyAlignment="1" applyProtection="1">
      <alignment horizontal="left" vertical="center" wrapText="1" indent="2"/>
      <protection locked="0"/>
    </xf>
    <xf numFmtId="170" fontId="82" fillId="0" borderId="0" xfId="0" applyNumberFormat="1" applyFont="1" applyFill="1" applyBorder="1" applyAlignment="1">
      <alignment horizontal="right" vertical="center" wrapText="1"/>
    </xf>
    <xf numFmtId="3" fontId="82" fillId="0" borderId="0" xfId="0" applyNumberFormat="1" applyFont="1" applyFill="1" applyBorder="1" applyAlignment="1">
      <alignment horizontal="right" vertical="center" wrapText="1"/>
    </xf>
    <xf numFmtId="3" fontId="81" fillId="0" borderId="0" xfId="0" quotePrefix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2" fontId="70" fillId="34" borderId="0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 applyProtection="1">
      <alignment horizontal="left" vertical="center" wrapText="1"/>
      <protection locked="0"/>
    </xf>
    <xf numFmtId="2" fontId="83" fillId="0" borderId="0" xfId="0" applyNumberFormat="1" applyFont="1" applyFill="1" applyBorder="1" applyAlignment="1" applyProtection="1">
      <alignment horizontal="left" vertical="center" wrapText="1" indent="2"/>
      <protection locked="0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3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73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 shrinkToFit="1"/>
    </xf>
    <xf numFmtId="2" fontId="81" fillId="0" borderId="0" xfId="0" applyNumberFormat="1" applyFont="1" applyFill="1" applyBorder="1" applyAlignment="1" applyProtection="1">
      <alignment horizontal="center"/>
      <protection locked="0"/>
    </xf>
    <xf numFmtId="2" fontId="95" fillId="0" borderId="0" xfId="0" applyNumberFormat="1" applyFont="1" applyFill="1" applyBorder="1" applyAlignment="1" applyProtection="1">
      <alignment horizontal="center"/>
      <protection locked="0"/>
    </xf>
    <xf numFmtId="2" fontId="81" fillId="35" borderId="0" xfId="0" applyNumberFormat="1" applyFont="1" applyFill="1" applyBorder="1" applyAlignment="1" applyProtection="1">
      <alignment horizontal="center"/>
      <protection locked="0"/>
    </xf>
    <xf numFmtId="2" fontId="81" fillId="0" borderId="0" xfId="0" quotePrefix="1" applyNumberFormat="1" applyFont="1" applyFill="1" applyBorder="1" applyAlignment="1" applyProtection="1">
      <alignment horizontal="center"/>
      <protection locked="0"/>
    </xf>
    <xf numFmtId="2" fontId="82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84" fillId="0" borderId="0" xfId="0" applyNumberFormat="1" applyFont="1" applyFill="1" applyBorder="1" applyAlignment="1" applyProtection="1">
      <alignment vertical="center"/>
      <protection locked="0"/>
    </xf>
    <xf numFmtId="2" fontId="82" fillId="0" borderId="0" xfId="0" applyNumberFormat="1" applyFont="1" applyFill="1" applyAlignment="1" applyProtection="1">
      <alignment horizontal="left" vertical="center"/>
      <protection locked="0"/>
    </xf>
    <xf numFmtId="2" fontId="82" fillId="0" borderId="0" xfId="0" applyNumberFormat="1" applyFont="1" applyFill="1" applyBorder="1" applyAlignment="1">
      <alignment horizontal="right" vertical="center" wrapText="1"/>
    </xf>
    <xf numFmtId="2" fontId="82" fillId="31" borderId="0" xfId="0" applyNumberFormat="1" applyFont="1" applyFill="1" applyBorder="1" applyAlignment="1">
      <alignment horizontal="right" vertical="center" wrapText="1"/>
    </xf>
    <xf numFmtId="2" fontId="82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2" fontId="5" fillId="29" borderId="3" xfId="238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286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90" fillId="29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70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3" fontId="9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0" fillId="0" borderId="13" xfId="0" applyFont="1" applyFill="1" applyBorder="1" applyAlignment="1" applyProtection="1">
      <protection locked="0"/>
    </xf>
    <xf numFmtId="170" fontId="5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1" fontId="5" fillId="0" borderId="16" xfId="246" applyNumberFormat="1" applyFont="1" applyFill="1" applyBorder="1" applyAlignment="1">
      <alignment vertical="center"/>
    </xf>
    <xf numFmtId="1" fontId="4" fillId="29" borderId="16" xfId="0" applyNumberFormat="1" applyFont="1" applyFill="1" applyBorder="1" applyAlignment="1">
      <alignment horizontal="center" vertical="center" wrapText="1"/>
    </xf>
    <xf numFmtId="3" fontId="5" fillId="0" borderId="3" xfId="24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3" fontId="87" fillId="0" borderId="0" xfId="0" applyNumberFormat="1" applyFont="1" applyFill="1" applyBorder="1" applyAlignment="1">
      <alignment horizontal="center" vertical="center" wrapText="1"/>
    </xf>
    <xf numFmtId="180" fontId="5" fillId="29" borderId="0" xfId="0" applyNumberFormat="1" applyFont="1" applyFill="1" applyBorder="1" applyAlignment="1" applyProtection="1">
      <alignment horizontal="center" vertical="center" wrapText="1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238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0" fillId="0" borderId="16" xfId="0" applyFont="1" applyFill="1" applyBorder="1" applyAlignment="1" applyProtection="1">
      <alignment horizontal="left" vertical="center" wrapText="1"/>
      <protection locked="0"/>
    </xf>
    <xf numFmtId="0" fontId="70" fillId="0" borderId="14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Fill="1" applyBorder="1" applyAlignment="1">
      <alignment horizontal="left" vertical="center" wrapText="1"/>
    </xf>
    <xf numFmtId="0" fontId="71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 applyProtection="1">
      <alignment horizontal="center" vertical="center" wrapText="1"/>
      <protection locked="0"/>
    </xf>
    <xf numFmtId="0" fontId="7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wrapText="1"/>
      <protection locked="0"/>
    </xf>
    <xf numFmtId="0" fontId="91" fillId="0" borderId="0" xfId="0" applyFont="1" applyAlignment="1" applyProtection="1">
      <alignment horizontal="left" vertical="top" wrapText="1"/>
      <protection locked="0"/>
    </xf>
    <xf numFmtId="0" fontId="70" fillId="0" borderId="20" xfId="0" applyFont="1" applyFill="1" applyBorder="1" applyAlignment="1" applyProtection="1">
      <alignment horizontal="center"/>
      <protection locked="0"/>
    </xf>
    <xf numFmtId="0" fontId="71" fillId="0" borderId="0" xfId="0" applyFont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238" applyNumberFormat="1" applyFont="1" applyFill="1" applyBorder="1" applyAlignment="1" applyProtection="1">
      <alignment horizontal="center" vertical="center" wrapText="1"/>
    </xf>
    <xf numFmtId="0" fontId="4" fillId="0" borderId="15" xfId="238" applyNumberFormat="1" applyFont="1" applyFill="1" applyBorder="1" applyAlignment="1" applyProtection="1">
      <alignment horizontal="center" vertical="center" wrapText="1"/>
    </xf>
    <xf numFmtId="0" fontId="4" fillId="0" borderId="16" xfId="238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70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0" fontId="70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2" fontId="82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center" vertical="center" wrapText="1"/>
    </xf>
    <xf numFmtId="0" fontId="8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 wrapText="1" shrinkToFit="1"/>
    </xf>
    <xf numFmtId="0" fontId="77" fillId="0" borderId="19" xfId="0" applyFont="1" applyFill="1" applyBorder="1" applyAlignment="1">
      <alignment horizontal="center" vertical="center" wrapText="1" shrinkToFit="1"/>
    </xf>
    <xf numFmtId="0" fontId="77" fillId="0" borderId="18" xfId="238" applyNumberFormat="1" applyFont="1" applyFill="1" applyBorder="1" applyAlignment="1">
      <alignment horizontal="center" vertical="center" wrapText="1"/>
    </xf>
    <xf numFmtId="0" fontId="77" fillId="0" borderId="19" xfId="238" applyNumberFormat="1" applyFont="1" applyFill="1" applyBorder="1" applyAlignment="1">
      <alignment horizontal="center" vertical="center" wrapText="1"/>
    </xf>
    <xf numFmtId="0" fontId="4" fillId="0" borderId="0" xfId="238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180" fontId="5" fillId="29" borderId="3" xfId="0" applyNumberFormat="1" applyFont="1" applyFill="1" applyBorder="1" applyAlignment="1" applyProtection="1">
      <alignment horizontal="center" vertical="center" wrapText="1"/>
    </xf>
    <xf numFmtId="3" fontId="87" fillId="0" borderId="3" xfId="0" applyNumberFormat="1" applyFont="1" applyFill="1" applyBorder="1" applyAlignment="1">
      <alignment horizontal="center" vertical="center" wrapText="1"/>
    </xf>
    <xf numFmtId="3" fontId="87" fillId="0" borderId="3" xfId="0" applyNumberFormat="1" applyFont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/>
    </xf>
    <xf numFmtId="3" fontId="87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286" applyFont="1" applyBorder="1" applyAlignment="1">
      <alignment horizontal="left" vertical="center" wrapText="1"/>
    </xf>
    <xf numFmtId="10" fontId="5" fillId="29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7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5" fillId="0" borderId="13" xfId="286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top"/>
    </xf>
    <xf numFmtId="178" fontId="5" fillId="0" borderId="3" xfId="0" applyNumberFormat="1" applyFont="1" applyFill="1" applyBorder="1" applyAlignment="1" applyProtection="1">
      <alignment horizontal="center" vertical="center" wrapText="1"/>
    </xf>
    <xf numFmtId="3" fontId="9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1" fontId="9" fillId="29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88" fillId="29" borderId="14" xfId="0" applyNumberFormat="1" applyFont="1" applyFill="1" applyBorder="1" applyAlignment="1">
      <alignment horizontal="center" vertical="center" wrapText="1"/>
    </xf>
    <xf numFmtId="3" fontId="88" fillId="29" borderId="15" xfId="0" applyNumberFormat="1" applyFont="1" applyFill="1" applyBorder="1" applyAlignment="1">
      <alignment horizontal="center" vertical="center" wrapText="1"/>
    </xf>
    <xf numFmtId="3" fontId="88" fillId="29" borderId="16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6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0" fillId="0" borderId="20" xfId="286" applyFont="1" applyBorder="1" applyAlignment="1">
      <alignment horizontal="left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 shrinkToFit="1"/>
    </xf>
    <xf numFmtId="0" fontId="88" fillId="0" borderId="16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5" fillId="0" borderId="23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24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5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</cellXfs>
  <cellStyles count="365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" xfId="0" builtinId="0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19" xfId="237" xr:uid="{00000000-0005-0000-0000-0000ED000000}"/>
    <cellStyle name="Обычный 19 2" xfId="360" xr:uid="{00000000-0005-0000-0000-0000EE000000}"/>
    <cellStyle name="Обычный 2" xfId="238" xr:uid="{00000000-0005-0000-0000-0000EF000000}"/>
    <cellStyle name="Обычный 2 10" xfId="239" xr:uid="{00000000-0005-0000-0000-0000F0000000}"/>
    <cellStyle name="Обычный 2 11" xfId="240" xr:uid="{00000000-0005-0000-0000-0000F1000000}"/>
    <cellStyle name="Обычный 2 12" xfId="241" xr:uid="{00000000-0005-0000-0000-0000F2000000}"/>
    <cellStyle name="Обычный 2 13" xfId="242" xr:uid="{00000000-0005-0000-0000-0000F3000000}"/>
    <cellStyle name="Обычный 2 14" xfId="243" xr:uid="{00000000-0005-0000-0000-0000F4000000}"/>
    <cellStyle name="Обычный 2 15" xfId="244" xr:uid="{00000000-0005-0000-0000-0000F5000000}"/>
    <cellStyle name="Обычный 2 16" xfId="245" xr:uid="{00000000-0005-0000-0000-0000F6000000}"/>
    <cellStyle name="Обычный 2 2" xfId="246" xr:uid="{00000000-0005-0000-0000-0000F7000000}"/>
    <cellStyle name="Обычный 2 2 2" xfId="247" xr:uid="{00000000-0005-0000-0000-0000F8000000}"/>
    <cellStyle name="Обычный 2 2 3" xfId="248" xr:uid="{00000000-0005-0000-0000-0000F9000000}"/>
    <cellStyle name="Обычный 2 2_Расшифровка прочих" xfId="249" xr:uid="{00000000-0005-0000-0000-0000FA000000}"/>
    <cellStyle name="Обычный 2 3" xfId="250" xr:uid="{00000000-0005-0000-0000-0000FB000000}"/>
    <cellStyle name="Обычный 2 4" xfId="251" xr:uid="{00000000-0005-0000-0000-0000FC000000}"/>
    <cellStyle name="Обычный 2 5" xfId="252" xr:uid="{00000000-0005-0000-0000-0000FD000000}"/>
    <cellStyle name="Обычный 2 6" xfId="253" xr:uid="{00000000-0005-0000-0000-0000FE000000}"/>
    <cellStyle name="Обычный 2 7" xfId="254" xr:uid="{00000000-0005-0000-0000-0000FF000000}"/>
    <cellStyle name="Обычный 2 8" xfId="255" xr:uid="{00000000-0005-0000-0000-000000010000}"/>
    <cellStyle name="Обычный 2 9" xfId="256" xr:uid="{00000000-0005-0000-0000-000001010000}"/>
    <cellStyle name="Обычный 2_2604-2010" xfId="257" xr:uid="{00000000-0005-0000-0000-000002010000}"/>
    <cellStyle name="Обычный 3" xfId="258" xr:uid="{00000000-0005-0000-0000-000003010000}"/>
    <cellStyle name="Обычный 3 10" xfId="259" xr:uid="{00000000-0005-0000-0000-000004010000}"/>
    <cellStyle name="Обычный 3 11" xfId="260" xr:uid="{00000000-0005-0000-0000-000005010000}"/>
    <cellStyle name="Обычный 3 12" xfId="261" xr:uid="{00000000-0005-0000-0000-000006010000}"/>
    <cellStyle name="Обычный 3 13" xfId="262" xr:uid="{00000000-0005-0000-0000-000007010000}"/>
    <cellStyle name="Обычный 3 14" xfId="263" xr:uid="{00000000-0005-0000-0000-000008010000}"/>
    <cellStyle name="Обычный 3 2" xfId="264" xr:uid="{00000000-0005-0000-0000-000009010000}"/>
    <cellStyle name="Обычный 3 3" xfId="265" xr:uid="{00000000-0005-0000-0000-00000A010000}"/>
    <cellStyle name="Обычный 3 4" xfId="266" xr:uid="{00000000-0005-0000-0000-00000B010000}"/>
    <cellStyle name="Обычный 3 5" xfId="267" xr:uid="{00000000-0005-0000-0000-00000C010000}"/>
    <cellStyle name="Обычный 3 6" xfId="268" xr:uid="{00000000-0005-0000-0000-00000D010000}"/>
    <cellStyle name="Обычный 3 7" xfId="269" xr:uid="{00000000-0005-0000-0000-00000E010000}"/>
    <cellStyle name="Обычный 3 8" xfId="270" xr:uid="{00000000-0005-0000-0000-00000F010000}"/>
    <cellStyle name="Обычный 3 9" xfId="271" xr:uid="{00000000-0005-0000-0000-000010010000}"/>
    <cellStyle name="Обычный 3_Дефицит_7 млрд_0608_бс" xfId="272" xr:uid="{00000000-0005-0000-0000-000011010000}"/>
    <cellStyle name="Обычный 4" xfId="273" xr:uid="{00000000-0005-0000-0000-000012010000}"/>
    <cellStyle name="Обычный 5" xfId="274" xr:uid="{00000000-0005-0000-0000-000013010000}"/>
    <cellStyle name="Обычный 5 2" xfId="275" xr:uid="{00000000-0005-0000-0000-000014010000}"/>
    <cellStyle name="Обычный 6" xfId="276" xr:uid="{00000000-0005-0000-0000-000015010000}"/>
    <cellStyle name="Обычный 6 2" xfId="277" xr:uid="{00000000-0005-0000-0000-000016010000}"/>
    <cellStyle name="Обычный 6 3" xfId="278" xr:uid="{00000000-0005-0000-0000-000017010000}"/>
    <cellStyle name="Обычный 6 4" xfId="279" xr:uid="{00000000-0005-0000-0000-000018010000}"/>
    <cellStyle name="Обычный 6_Дефицит_7 млрд_0608_бс" xfId="280" xr:uid="{00000000-0005-0000-0000-000019010000}"/>
    <cellStyle name="Обычный 7" xfId="281" xr:uid="{00000000-0005-0000-0000-00001A010000}"/>
    <cellStyle name="Обычный 7 2" xfId="282" xr:uid="{00000000-0005-0000-0000-00001B010000}"/>
    <cellStyle name="Обычный 8" xfId="283" xr:uid="{00000000-0005-0000-0000-00001C010000}"/>
    <cellStyle name="Обычный 9" xfId="284" xr:uid="{00000000-0005-0000-0000-00001D010000}"/>
    <cellStyle name="Обычный 9 2" xfId="285" xr:uid="{00000000-0005-0000-0000-00001E010000}"/>
    <cellStyle name="Обычный_Таблица 5 фин плана" xfId="286" xr:uid="{00000000-0005-0000-0000-00001F010000}"/>
    <cellStyle name="Плохой 2" xfId="287" xr:uid="{00000000-0005-0000-0000-000020010000}"/>
    <cellStyle name="Плохой 3" xfId="288" xr:uid="{00000000-0005-0000-0000-000021010000}"/>
    <cellStyle name="Пояснение 2" xfId="289" xr:uid="{00000000-0005-0000-0000-000022010000}"/>
    <cellStyle name="Пояснение 3" xfId="290" xr:uid="{00000000-0005-0000-0000-000023010000}"/>
    <cellStyle name="Примечание 2" xfId="291" xr:uid="{00000000-0005-0000-0000-000024010000}"/>
    <cellStyle name="Примечание 2 2" xfId="292" xr:uid="{00000000-0005-0000-0000-000025010000}"/>
    <cellStyle name="Примечание 2 2 2" xfId="361" xr:uid="{00000000-0005-0000-0000-000026010000}"/>
    <cellStyle name="Примечание 3" xfId="293" xr:uid="{00000000-0005-0000-0000-000027010000}"/>
    <cellStyle name="Примечание 4" xfId="294" xr:uid="{00000000-0005-0000-0000-000028010000}"/>
    <cellStyle name="Примечание 4 2" xfId="362" xr:uid="{00000000-0005-0000-0000-000029010000}"/>
    <cellStyle name="Процентный" xfId="295" builtinId="5"/>
    <cellStyle name="Процентный 2" xfId="296" xr:uid="{00000000-0005-0000-0000-00002B010000}"/>
    <cellStyle name="Процентный 2 10" xfId="297" xr:uid="{00000000-0005-0000-0000-00002C010000}"/>
    <cellStyle name="Процентный 2 11" xfId="298" xr:uid="{00000000-0005-0000-0000-00002D010000}"/>
    <cellStyle name="Процентный 2 12" xfId="299" xr:uid="{00000000-0005-0000-0000-00002E010000}"/>
    <cellStyle name="Процентный 2 13" xfId="300" xr:uid="{00000000-0005-0000-0000-00002F010000}"/>
    <cellStyle name="Процентный 2 14" xfId="301" xr:uid="{00000000-0005-0000-0000-000030010000}"/>
    <cellStyle name="Процентный 2 15" xfId="302" xr:uid="{00000000-0005-0000-0000-000031010000}"/>
    <cellStyle name="Процентный 2 16" xfId="303" xr:uid="{00000000-0005-0000-0000-000032010000}"/>
    <cellStyle name="Процентный 2 17" xfId="304" xr:uid="{00000000-0005-0000-0000-000033010000}"/>
    <cellStyle name="Процентный 2 17 2" xfId="363" xr:uid="{00000000-0005-0000-0000-000034010000}"/>
    <cellStyle name="Процентный 2 2" xfId="305" xr:uid="{00000000-0005-0000-0000-000035010000}"/>
    <cellStyle name="Процентный 2 3" xfId="306" xr:uid="{00000000-0005-0000-0000-000036010000}"/>
    <cellStyle name="Процентный 2 4" xfId="307" xr:uid="{00000000-0005-0000-0000-000037010000}"/>
    <cellStyle name="Процентный 2 5" xfId="308" xr:uid="{00000000-0005-0000-0000-000038010000}"/>
    <cellStyle name="Процентный 2 6" xfId="309" xr:uid="{00000000-0005-0000-0000-000039010000}"/>
    <cellStyle name="Процентный 2 7" xfId="310" xr:uid="{00000000-0005-0000-0000-00003A010000}"/>
    <cellStyle name="Процентный 2 8" xfId="311" xr:uid="{00000000-0005-0000-0000-00003B010000}"/>
    <cellStyle name="Процентный 2 9" xfId="312" xr:uid="{00000000-0005-0000-0000-00003C010000}"/>
    <cellStyle name="Процентный 3" xfId="313" xr:uid="{00000000-0005-0000-0000-00003D010000}"/>
    <cellStyle name="Процентный 4" xfId="314" xr:uid="{00000000-0005-0000-0000-00003E010000}"/>
    <cellStyle name="Процентный 4 2" xfId="315" xr:uid="{00000000-0005-0000-0000-00003F010000}"/>
    <cellStyle name="Процентный 5" xfId="316" xr:uid="{00000000-0005-0000-0000-000040010000}"/>
    <cellStyle name="Процентный 5 2" xfId="364" xr:uid="{00000000-0005-0000-0000-000041010000}"/>
    <cellStyle name="Связанная ячейка 2" xfId="317" xr:uid="{00000000-0005-0000-0000-000042010000}"/>
    <cellStyle name="Связанная ячейка 3" xfId="318" xr:uid="{00000000-0005-0000-0000-000043010000}"/>
    <cellStyle name="Стиль 1" xfId="319" xr:uid="{00000000-0005-0000-0000-000044010000}"/>
    <cellStyle name="Стиль 1 2" xfId="320" xr:uid="{00000000-0005-0000-0000-000045010000}"/>
    <cellStyle name="Стиль 1 3" xfId="321" xr:uid="{00000000-0005-0000-0000-000046010000}"/>
    <cellStyle name="Стиль 1 4" xfId="322" xr:uid="{00000000-0005-0000-0000-000047010000}"/>
    <cellStyle name="Стиль 1 5" xfId="323" xr:uid="{00000000-0005-0000-0000-000048010000}"/>
    <cellStyle name="Стиль 1 6" xfId="324" xr:uid="{00000000-0005-0000-0000-000049010000}"/>
    <cellStyle name="Стиль 1 7" xfId="325" xr:uid="{00000000-0005-0000-0000-00004A010000}"/>
    <cellStyle name="Текст предупреждения 2" xfId="326" xr:uid="{00000000-0005-0000-0000-00004B010000}"/>
    <cellStyle name="Текст предупреждения 3" xfId="327" xr:uid="{00000000-0005-0000-0000-00004C010000}"/>
    <cellStyle name="Тысячи [0]_1.62" xfId="328" xr:uid="{00000000-0005-0000-0000-00004D010000}"/>
    <cellStyle name="Тысячи_1.62" xfId="329" xr:uid="{00000000-0005-0000-0000-00004E010000}"/>
    <cellStyle name="Финансовый 2" xfId="330" xr:uid="{00000000-0005-0000-0000-00004F010000}"/>
    <cellStyle name="Финансовый 2 10" xfId="331" xr:uid="{00000000-0005-0000-0000-000050010000}"/>
    <cellStyle name="Финансовый 2 11" xfId="332" xr:uid="{00000000-0005-0000-0000-000051010000}"/>
    <cellStyle name="Финансовый 2 12" xfId="333" xr:uid="{00000000-0005-0000-0000-000052010000}"/>
    <cellStyle name="Финансовый 2 13" xfId="334" xr:uid="{00000000-0005-0000-0000-000053010000}"/>
    <cellStyle name="Финансовый 2 14" xfId="335" xr:uid="{00000000-0005-0000-0000-000054010000}"/>
    <cellStyle name="Финансовый 2 15" xfId="336" xr:uid="{00000000-0005-0000-0000-000055010000}"/>
    <cellStyle name="Финансовый 2 16" xfId="337" xr:uid="{00000000-0005-0000-0000-000056010000}"/>
    <cellStyle name="Финансовый 2 17" xfId="338" xr:uid="{00000000-0005-0000-0000-000057010000}"/>
    <cellStyle name="Финансовый 2 2" xfId="339" xr:uid="{00000000-0005-0000-0000-000058010000}"/>
    <cellStyle name="Финансовый 2 3" xfId="340" xr:uid="{00000000-0005-0000-0000-000059010000}"/>
    <cellStyle name="Финансовый 2 4" xfId="341" xr:uid="{00000000-0005-0000-0000-00005A010000}"/>
    <cellStyle name="Финансовый 2 5" xfId="342" xr:uid="{00000000-0005-0000-0000-00005B010000}"/>
    <cellStyle name="Финансовый 2 6" xfId="343" xr:uid="{00000000-0005-0000-0000-00005C010000}"/>
    <cellStyle name="Финансовый 2 7" xfId="344" xr:uid="{00000000-0005-0000-0000-00005D010000}"/>
    <cellStyle name="Финансовый 2 8" xfId="345" xr:uid="{00000000-0005-0000-0000-00005E010000}"/>
    <cellStyle name="Финансовый 2 9" xfId="346" xr:uid="{00000000-0005-0000-0000-00005F010000}"/>
    <cellStyle name="Финансовый 3" xfId="347" xr:uid="{00000000-0005-0000-0000-000060010000}"/>
    <cellStyle name="Финансовый 3 2" xfId="348" xr:uid="{00000000-0005-0000-0000-000061010000}"/>
    <cellStyle name="Финансовый 4" xfId="349" xr:uid="{00000000-0005-0000-0000-000062010000}"/>
    <cellStyle name="Финансовый 4 2" xfId="350" xr:uid="{00000000-0005-0000-0000-000063010000}"/>
    <cellStyle name="Финансовый 4 3" xfId="351" xr:uid="{00000000-0005-0000-0000-000064010000}"/>
    <cellStyle name="Финансовый 5" xfId="352" xr:uid="{00000000-0005-0000-0000-000065010000}"/>
    <cellStyle name="Финансовый 6" xfId="353" xr:uid="{00000000-0005-0000-0000-000066010000}"/>
    <cellStyle name="Финансовый 7" xfId="354" xr:uid="{00000000-0005-0000-0000-000067010000}"/>
    <cellStyle name="Хороший 2" xfId="355" xr:uid="{00000000-0005-0000-0000-000068010000}"/>
    <cellStyle name="Хороший 3" xfId="356" xr:uid="{00000000-0005-0000-0000-000069010000}"/>
    <cellStyle name="числовой" xfId="357" xr:uid="{00000000-0005-0000-0000-00006A010000}"/>
    <cellStyle name="Ю" xfId="358" xr:uid="{00000000-0005-0000-0000-00006B010000}"/>
    <cellStyle name="Ю-FreeSet_10" xfId="359" xr:uid="{00000000-0005-0000-0000-00006C010000}"/>
  </cellStyles>
  <dxfs count="0"/>
  <tableStyles count="0" defaultTableStyle="TableStyleMedium2" defaultPivotStyle="PivotStyleLight16"/>
  <colors>
    <mruColors>
      <color rgb="FFB4EE32"/>
      <color rgb="FF00FF00"/>
      <color rgb="FFBDFB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_1\post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7  Інші витрати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Ener "/>
      <sheetName val="Т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9"/>
  <sheetViews>
    <sheetView view="pageBreakPreview" zoomScale="60" zoomScaleNormal="60" workbookViewId="0">
      <selection activeCell="F1" sqref="F1"/>
    </sheetView>
  </sheetViews>
  <sheetFormatPr defaultColWidth="9.1796875" defaultRowHeight="18" outlineLevelRow="1" outlineLevelCol="1"/>
  <cols>
    <col min="1" max="1" width="50.453125" style="341" customWidth="1"/>
    <col min="2" max="2" width="16.81640625" style="21" customWidth="1"/>
    <col min="3" max="3" width="14.54296875" style="21" customWidth="1"/>
    <col min="4" max="4" width="16.6328125" style="21" customWidth="1"/>
    <col min="5" max="5" width="11.7265625" style="21" customWidth="1"/>
    <col min="6" max="6" width="15.453125" style="21" customWidth="1"/>
    <col min="7" max="7" width="12.1796875" style="341" customWidth="1"/>
    <col min="8" max="8" width="11.08984375" style="341" customWidth="1"/>
    <col min="9" max="9" width="18.6328125" style="341" customWidth="1"/>
    <col min="10" max="10" width="17.7265625" style="341" customWidth="1"/>
    <col min="11" max="11" width="12.453125" style="341" customWidth="1" outlineLevel="1"/>
    <col min="12" max="12" width="13.453125" style="341" customWidth="1" outlineLevel="1"/>
    <col min="13" max="13" width="11.453125" style="341" customWidth="1" outlineLevel="1"/>
    <col min="14" max="14" width="9.453125" style="341" customWidth="1" outlineLevel="1"/>
    <col min="15" max="15" width="10.54296875" style="341" customWidth="1"/>
    <col min="16" max="16" width="13.54296875" style="341" bestFit="1" customWidth="1"/>
    <col min="17" max="16384" width="9.1796875" style="341"/>
  </cols>
  <sheetData>
    <row r="1" spans="1:10">
      <c r="A1" s="339"/>
      <c r="B1" s="338"/>
      <c r="C1" s="338"/>
      <c r="D1" s="338"/>
      <c r="E1" s="338"/>
      <c r="F1" s="474" t="s">
        <v>19</v>
      </c>
      <c r="G1" s="339"/>
      <c r="H1" s="339"/>
      <c r="I1" s="339"/>
      <c r="J1" s="339"/>
    </row>
    <row r="2" spans="1:10">
      <c r="A2" s="339"/>
      <c r="B2" s="338"/>
      <c r="C2" s="338"/>
      <c r="D2" s="338"/>
      <c r="E2" s="338"/>
      <c r="F2" s="506" t="s">
        <v>524</v>
      </c>
      <c r="G2" s="506"/>
      <c r="H2" s="506"/>
      <c r="I2" s="506"/>
      <c r="J2" s="506"/>
    </row>
    <row r="3" spans="1:10">
      <c r="A3" s="339"/>
      <c r="B3" s="338"/>
      <c r="C3" s="338"/>
      <c r="D3" s="338"/>
      <c r="E3" s="338"/>
      <c r="F3" s="506"/>
      <c r="G3" s="506"/>
      <c r="H3" s="506"/>
      <c r="I3" s="506"/>
      <c r="J3" s="506"/>
    </row>
    <row r="4" spans="1:10">
      <c r="A4" s="339"/>
      <c r="B4" s="338"/>
      <c r="C4" s="338"/>
      <c r="D4" s="338"/>
      <c r="E4" s="338"/>
      <c r="F4" s="506"/>
      <c r="G4" s="506"/>
      <c r="H4" s="506"/>
      <c r="I4" s="506"/>
      <c r="J4" s="506"/>
    </row>
    <row r="5" spans="1:10">
      <c r="A5" s="339"/>
      <c r="B5" s="338"/>
      <c r="C5" s="338"/>
      <c r="D5" s="338"/>
      <c r="E5" s="338"/>
      <c r="F5" s="332"/>
      <c r="G5" s="332"/>
      <c r="H5" s="332"/>
      <c r="I5" s="332"/>
      <c r="J5" s="332"/>
    </row>
    <row r="6" spans="1:10" ht="20.5">
      <c r="A6" s="339"/>
      <c r="B6" s="338"/>
      <c r="C6" s="338"/>
      <c r="D6" s="338"/>
      <c r="E6" s="338"/>
      <c r="F6" s="499" t="s">
        <v>370</v>
      </c>
      <c r="G6" s="499"/>
      <c r="H6" s="499"/>
      <c r="I6" s="499"/>
      <c r="J6" s="499"/>
    </row>
    <row r="7" spans="1:10" ht="20.5">
      <c r="A7" s="507" t="s">
        <v>366</v>
      </c>
      <c r="B7" s="507"/>
      <c r="C7" s="84"/>
      <c r="D7" s="85"/>
      <c r="E7" s="85"/>
    </row>
    <row r="8" spans="1:10" ht="57" customHeight="1">
      <c r="A8" s="509" t="s">
        <v>525</v>
      </c>
      <c r="B8" s="509"/>
      <c r="C8" s="84"/>
      <c r="D8" s="86"/>
      <c r="E8" s="86"/>
      <c r="F8" s="508" t="s">
        <v>540</v>
      </c>
      <c r="G8" s="508"/>
      <c r="H8" s="508"/>
      <c r="I8" s="508"/>
      <c r="J8" s="508"/>
    </row>
    <row r="9" spans="1:10" ht="26.5" customHeight="1">
      <c r="A9" s="497" t="s">
        <v>538</v>
      </c>
      <c r="B9" s="497"/>
      <c r="C9" s="84"/>
      <c r="D9" s="86"/>
      <c r="E9" s="86"/>
      <c r="F9" s="502" t="s">
        <v>539</v>
      </c>
      <c r="G9" s="502"/>
      <c r="H9" s="502"/>
      <c r="I9" s="502"/>
      <c r="J9" s="502"/>
    </row>
    <row r="10" spans="1:10" ht="20.5">
      <c r="A10" s="501" t="s">
        <v>369</v>
      </c>
      <c r="B10" s="501"/>
      <c r="C10" s="84"/>
      <c r="D10" s="86"/>
      <c r="E10" s="86"/>
      <c r="F10" s="86"/>
      <c r="G10" s="498"/>
      <c r="H10" s="498"/>
      <c r="I10" s="333"/>
      <c r="J10" s="333"/>
    </row>
    <row r="11" spans="1:10" ht="20.25" customHeight="1">
      <c r="A11" s="501"/>
      <c r="B11" s="501"/>
      <c r="C11" s="84"/>
      <c r="D11" s="88"/>
      <c r="E11" s="88"/>
      <c r="F11" s="499" t="s">
        <v>373</v>
      </c>
      <c r="G11" s="499"/>
      <c r="H11" s="499"/>
      <c r="I11" s="499"/>
      <c r="J11" s="499"/>
    </row>
    <row r="12" spans="1:10" ht="20.5">
      <c r="A12" s="501"/>
      <c r="B12" s="501"/>
      <c r="C12" s="84"/>
      <c r="D12" s="88"/>
      <c r="E12" s="88"/>
      <c r="F12" s="500" t="s">
        <v>541</v>
      </c>
      <c r="G12" s="500"/>
      <c r="H12" s="500"/>
      <c r="I12" s="500"/>
      <c r="J12" s="500"/>
    </row>
    <row r="13" spans="1:10" ht="39" customHeight="1">
      <c r="A13" s="335" t="s">
        <v>336</v>
      </c>
      <c r="B13" s="331"/>
      <c r="C13" s="84"/>
      <c r="D13" s="88"/>
      <c r="E13" s="88"/>
      <c r="F13" s="500"/>
      <c r="G13" s="500"/>
      <c r="H13" s="500"/>
      <c r="I13" s="500"/>
      <c r="J13" s="500"/>
    </row>
    <row r="14" spans="1:10" ht="59.15" customHeight="1">
      <c r="A14" s="331"/>
      <c r="B14" s="331"/>
      <c r="C14" s="84"/>
      <c r="D14" s="88"/>
      <c r="E14" s="88"/>
      <c r="F14" s="341" t="s">
        <v>537</v>
      </c>
    </row>
    <row r="15" spans="1:10" ht="41.15" customHeight="1">
      <c r="A15" s="331"/>
      <c r="B15" s="331"/>
      <c r="C15" s="84"/>
      <c r="D15" s="88"/>
      <c r="E15" s="88"/>
      <c r="F15" s="503" t="s">
        <v>526</v>
      </c>
      <c r="G15" s="503"/>
      <c r="H15" s="503"/>
      <c r="I15" s="503"/>
      <c r="J15" s="503"/>
    </row>
    <row r="16" spans="1:10" ht="43.4" customHeight="1">
      <c r="A16" s="331"/>
      <c r="B16" s="331"/>
      <c r="C16" s="84"/>
      <c r="D16" s="88"/>
      <c r="E16" s="88"/>
      <c r="F16" s="335" t="s">
        <v>336</v>
      </c>
      <c r="G16" s="85"/>
      <c r="H16" s="85"/>
      <c r="I16" s="85"/>
      <c r="J16" s="85"/>
    </row>
    <row r="17" spans="1:10" ht="20.5">
      <c r="A17" s="331"/>
      <c r="B17" s="331"/>
      <c r="C17" s="84"/>
      <c r="D17" s="88"/>
      <c r="E17" s="88"/>
      <c r="F17" s="341"/>
    </row>
    <row r="18" spans="1:10" ht="20.5">
      <c r="A18" s="331"/>
      <c r="B18" s="331"/>
      <c r="C18" s="84"/>
      <c r="D18" s="88"/>
      <c r="E18" s="88"/>
      <c r="F18" s="341"/>
    </row>
    <row r="19" spans="1:10" ht="20.5">
      <c r="A19" s="331"/>
      <c r="B19" s="331"/>
      <c r="C19" s="84"/>
      <c r="D19" s="88"/>
      <c r="E19" s="88"/>
      <c r="F19" s="85"/>
      <c r="G19" s="333"/>
      <c r="H19" s="335"/>
      <c r="I19" s="335"/>
      <c r="J19" s="335"/>
    </row>
    <row r="20" spans="1:10" ht="20.5">
      <c r="A20" s="85"/>
      <c r="B20" s="90"/>
      <c r="C20" s="90"/>
      <c r="D20" s="90"/>
      <c r="E20" s="90"/>
      <c r="F20" s="90"/>
      <c r="G20" s="336"/>
      <c r="H20" s="336"/>
      <c r="I20" s="336"/>
      <c r="J20" s="336"/>
    </row>
    <row r="21" spans="1:10" ht="20.5">
      <c r="A21" s="92"/>
      <c r="B21" s="491"/>
      <c r="C21" s="491"/>
      <c r="D21" s="491"/>
      <c r="E21" s="491"/>
      <c r="F21" s="491"/>
      <c r="G21" s="93"/>
      <c r="H21" s="94"/>
      <c r="I21" s="95" t="s">
        <v>564</v>
      </c>
      <c r="J21" s="96" t="s">
        <v>253</v>
      </c>
    </row>
    <row r="22" spans="1:10" ht="41.15" customHeight="1">
      <c r="A22" s="334" t="s">
        <v>14</v>
      </c>
      <c r="B22" s="504" t="s">
        <v>527</v>
      </c>
      <c r="C22" s="504"/>
      <c r="D22" s="504"/>
      <c r="E22" s="504"/>
      <c r="F22" s="504"/>
      <c r="G22" s="504"/>
      <c r="H22" s="505"/>
      <c r="I22" s="100" t="s">
        <v>136</v>
      </c>
      <c r="J22" s="96">
        <v>36639101</v>
      </c>
    </row>
    <row r="23" spans="1:10" ht="41.15" customHeight="1">
      <c r="A23" s="334" t="s">
        <v>15</v>
      </c>
      <c r="B23" s="491" t="s">
        <v>528</v>
      </c>
      <c r="C23" s="491"/>
      <c r="D23" s="491"/>
      <c r="E23" s="491"/>
      <c r="F23" s="491"/>
      <c r="G23" s="93"/>
      <c r="H23" s="94"/>
      <c r="I23" s="100" t="s">
        <v>135</v>
      </c>
      <c r="J23" s="96">
        <v>150</v>
      </c>
    </row>
    <row r="24" spans="1:10" ht="41.15" customHeight="1">
      <c r="A24" s="334" t="s">
        <v>20</v>
      </c>
      <c r="B24" s="491" t="s">
        <v>529</v>
      </c>
      <c r="C24" s="491"/>
      <c r="D24" s="491"/>
      <c r="E24" s="491"/>
      <c r="F24" s="491"/>
      <c r="G24" s="93"/>
      <c r="H24" s="94"/>
      <c r="I24" s="100" t="s">
        <v>134</v>
      </c>
      <c r="J24" s="96">
        <v>1210136300</v>
      </c>
    </row>
    <row r="25" spans="1:10" ht="41.15" customHeight="1">
      <c r="A25" s="334" t="s">
        <v>374</v>
      </c>
      <c r="B25" s="491" t="s">
        <v>530</v>
      </c>
      <c r="C25" s="491"/>
      <c r="D25" s="491"/>
      <c r="E25" s="491"/>
      <c r="F25" s="491"/>
      <c r="G25" s="98"/>
      <c r="H25" s="99"/>
      <c r="I25" s="100" t="s">
        <v>9</v>
      </c>
      <c r="J25" s="96">
        <v>1009</v>
      </c>
    </row>
    <row r="26" spans="1:10" ht="41.15" customHeight="1">
      <c r="A26" s="334" t="s">
        <v>17</v>
      </c>
      <c r="B26" s="491"/>
      <c r="C26" s="491"/>
      <c r="D26" s="491"/>
      <c r="E26" s="491"/>
      <c r="F26" s="491"/>
      <c r="G26" s="98"/>
      <c r="H26" s="99"/>
      <c r="I26" s="100" t="s">
        <v>8</v>
      </c>
      <c r="J26" s="96"/>
    </row>
    <row r="27" spans="1:10" ht="41.15" customHeight="1">
      <c r="A27" s="334" t="s">
        <v>16</v>
      </c>
      <c r="B27" s="491" t="s">
        <v>531</v>
      </c>
      <c r="C27" s="491"/>
      <c r="D27" s="491"/>
      <c r="E27" s="491"/>
      <c r="F27" s="491"/>
      <c r="G27" s="491"/>
      <c r="H27" s="492"/>
      <c r="I27" s="103" t="s">
        <v>10</v>
      </c>
      <c r="J27" s="96" t="s">
        <v>532</v>
      </c>
    </row>
    <row r="28" spans="1:10" ht="41.15" customHeight="1">
      <c r="A28" s="493" t="s">
        <v>375</v>
      </c>
      <c r="B28" s="491"/>
      <c r="C28" s="491"/>
      <c r="D28" s="491"/>
      <c r="E28" s="491"/>
      <c r="F28" s="491"/>
      <c r="G28" s="491" t="s">
        <v>198</v>
      </c>
      <c r="H28" s="494"/>
      <c r="I28" s="495"/>
      <c r="J28" s="345" t="s">
        <v>533</v>
      </c>
    </row>
    <row r="29" spans="1:10" ht="41.15" customHeight="1">
      <c r="A29" s="334" t="s">
        <v>21</v>
      </c>
      <c r="B29" s="491" t="s">
        <v>534</v>
      </c>
      <c r="C29" s="491"/>
      <c r="D29" s="491"/>
      <c r="E29" s="491"/>
      <c r="F29" s="491"/>
      <c r="G29" s="491" t="s">
        <v>199</v>
      </c>
      <c r="H29" s="494"/>
      <c r="I29" s="495"/>
      <c r="J29" s="104"/>
    </row>
    <row r="30" spans="1:10" ht="41.15" customHeight="1">
      <c r="A30" s="493" t="s">
        <v>639</v>
      </c>
      <c r="B30" s="491"/>
      <c r="C30" s="491"/>
      <c r="D30" s="491"/>
      <c r="E30" s="491"/>
      <c r="F30" s="491"/>
      <c r="G30" s="98"/>
      <c r="H30" s="98"/>
      <c r="I30" s="98"/>
      <c r="J30" s="99"/>
    </row>
    <row r="31" spans="1:10" ht="41.15" customHeight="1">
      <c r="A31" s="334" t="s">
        <v>11</v>
      </c>
      <c r="B31" s="491" t="s">
        <v>535</v>
      </c>
      <c r="C31" s="491"/>
      <c r="D31" s="491"/>
      <c r="E31" s="491"/>
      <c r="F31" s="491"/>
      <c r="G31" s="93"/>
      <c r="H31" s="93"/>
      <c r="I31" s="93"/>
      <c r="J31" s="94"/>
    </row>
    <row r="32" spans="1:10" ht="41.15" customHeight="1">
      <c r="A32" s="334" t="s">
        <v>12</v>
      </c>
      <c r="B32" s="491" t="s">
        <v>543</v>
      </c>
      <c r="C32" s="491"/>
      <c r="D32" s="491"/>
      <c r="E32" s="491"/>
      <c r="F32" s="491"/>
      <c r="G32" s="98"/>
      <c r="H32" s="98"/>
      <c r="I32" s="98"/>
      <c r="J32" s="99"/>
    </row>
    <row r="33" spans="1:16" ht="41.15" customHeight="1">
      <c r="A33" s="334" t="s">
        <v>13</v>
      </c>
      <c r="B33" s="491" t="s">
        <v>536</v>
      </c>
      <c r="C33" s="491"/>
      <c r="D33" s="491"/>
      <c r="E33" s="491"/>
      <c r="F33" s="491"/>
      <c r="G33" s="93"/>
      <c r="H33" s="93"/>
      <c r="I33" s="93"/>
      <c r="J33" s="94"/>
    </row>
    <row r="34" spans="1:16">
      <c r="B34" s="341"/>
      <c r="C34" s="341"/>
      <c r="D34" s="341"/>
      <c r="E34" s="341"/>
      <c r="F34" s="341"/>
    </row>
    <row r="35" spans="1:16">
      <c r="A35" s="49"/>
      <c r="B35" s="341"/>
      <c r="D35" s="341"/>
      <c r="E35" s="341"/>
      <c r="F35" s="341"/>
      <c r="G35" s="180"/>
      <c r="H35" s="180"/>
      <c r="I35" s="180"/>
      <c r="J35" s="180"/>
    </row>
    <row r="36" spans="1:16">
      <c r="A36" s="496"/>
      <c r="B36" s="496"/>
      <c r="C36" s="496"/>
      <c r="D36" s="496"/>
      <c r="E36" s="496"/>
      <c r="F36" s="496"/>
      <c r="G36" s="496"/>
      <c r="H36" s="496"/>
      <c r="I36" s="496"/>
      <c r="J36" s="496"/>
    </row>
    <row r="37" spans="1:16">
      <c r="A37" s="337"/>
      <c r="B37" s="337"/>
      <c r="C37" s="337"/>
      <c r="D37" s="337"/>
      <c r="E37" s="337"/>
      <c r="F37" s="337"/>
      <c r="G37" s="337"/>
      <c r="H37" s="337"/>
      <c r="I37" s="337"/>
      <c r="J37" s="337"/>
    </row>
    <row r="38" spans="1:16">
      <c r="A38" s="490"/>
      <c r="B38" s="490"/>
      <c r="C38" s="490"/>
      <c r="D38" s="490"/>
      <c r="E38" s="490"/>
      <c r="F38" s="490"/>
      <c r="G38" s="490"/>
      <c r="H38" s="490"/>
      <c r="I38" s="490"/>
      <c r="J38" s="490"/>
    </row>
    <row r="39" spans="1:16">
      <c r="B39" s="49"/>
      <c r="D39" s="49"/>
      <c r="E39" s="49"/>
      <c r="F39" s="49"/>
      <c r="G39" s="49"/>
      <c r="H39" s="49"/>
      <c r="I39" s="49"/>
      <c r="J39" s="49"/>
    </row>
    <row r="40" spans="1:16">
      <c r="A40" s="486"/>
      <c r="B40" s="480"/>
      <c r="C40" s="480"/>
      <c r="D40" s="480"/>
      <c r="E40" s="480"/>
      <c r="F40" s="487"/>
      <c r="G40" s="480"/>
      <c r="H40" s="480"/>
      <c r="I40" s="480"/>
      <c r="J40" s="480"/>
    </row>
    <row r="41" spans="1:16">
      <c r="A41" s="486"/>
      <c r="B41" s="480"/>
      <c r="C41" s="480"/>
      <c r="D41" s="480"/>
      <c r="E41" s="480"/>
      <c r="F41" s="487"/>
      <c r="G41" s="346"/>
      <c r="H41" s="346"/>
      <c r="I41" s="346"/>
      <c r="J41" s="346"/>
      <c r="K41" s="347"/>
      <c r="L41" s="347"/>
      <c r="M41" s="347"/>
      <c r="N41" s="347"/>
      <c r="O41" s="158"/>
    </row>
    <row r="42" spans="1:16">
      <c r="A42" s="348"/>
      <c r="B42" s="346"/>
      <c r="C42" s="346"/>
      <c r="D42" s="346"/>
      <c r="E42" s="346"/>
      <c r="F42" s="346"/>
      <c r="G42" s="346"/>
      <c r="H42" s="346"/>
      <c r="I42" s="346"/>
      <c r="J42" s="346"/>
    </row>
    <row r="43" spans="1:16">
      <c r="A43" s="481"/>
      <c r="B43" s="481"/>
      <c r="C43" s="481"/>
      <c r="D43" s="481"/>
      <c r="E43" s="481"/>
      <c r="F43" s="481"/>
      <c r="G43" s="481"/>
      <c r="H43" s="481"/>
      <c r="I43" s="481"/>
      <c r="J43" s="481"/>
    </row>
    <row r="44" spans="1:16">
      <c r="A44" s="349"/>
      <c r="B44" s="348"/>
      <c r="C44" s="350"/>
      <c r="D44" s="350"/>
      <c r="E44" s="350"/>
      <c r="F44" s="350"/>
      <c r="G44" s="351"/>
      <c r="H44" s="351"/>
      <c r="I44" s="351"/>
      <c r="J44" s="351"/>
      <c r="K44" s="158"/>
      <c r="L44" s="158"/>
      <c r="M44" s="158"/>
      <c r="N44" s="158"/>
      <c r="O44" s="158"/>
      <c r="P44" s="158"/>
    </row>
    <row r="45" spans="1:16">
      <c r="A45" s="349"/>
      <c r="B45" s="348"/>
      <c r="C45" s="350"/>
      <c r="D45" s="350"/>
      <c r="E45" s="350"/>
      <c r="F45" s="350"/>
      <c r="G45" s="351"/>
      <c r="H45" s="351"/>
      <c r="I45" s="351"/>
      <c r="J45" s="351"/>
      <c r="K45" s="158"/>
      <c r="L45" s="158"/>
      <c r="M45" s="158"/>
      <c r="N45" s="158"/>
      <c r="O45" s="158"/>
      <c r="P45" s="158"/>
    </row>
    <row r="46" spans="1:16">
      <c r="A46" s="352"/>
      <c r="B46" s="348"/>
      <c r="C46" s="350"/>
      <c r="D46" s="350"/>
      <c r="E46" s="350"/>
      <c r="F46" s="350"/>
      <c r="G46" s="350"/>
      <c r="H46" s="350"/>
      <c r="I46" s="350"/>
      <c r="J46" s="350"/>
      <c r="K46" s="158"/>
      <c r="L46" s="158"/>
      <c r="M46" s="158"/>
      <c r="N46" s="158"/>
      <c r="O46" s="158"/>
      <c r="P46" s="158"/>
    </row>
    <row r="47" spans="1:16">
      <c r="A47" s="349"/>
      <c r="B47" s="348"/>
      <c r="C47" s="350"/>
      <c r="D47" s="350"/>
      <c r="E47" s="350"/>
      <c r="F47" s="350"/>
      <c r="G47" s="351"/>
      <c r="H47" s="351"/>
      <c r="I47" s="351"/>
      <c r="J47" s="351"/>
      <c r="K47" s="177"/>
      <c r="L47" s="177"/>
      <c r="M47" s="177"/>
      <c r="N47" s="177"/>
      <c r="O47" s="158"/>
      <c r="P47" s="158"/>
    </row>
    <row r="48" spans="1:16">
      <c r="A48" s="349"/>
      <c r="B48" s="348"/>
      <c r="C48" s="350"/>
      <c r="D48" s="350"/>
      <c r="E48" s="350"/>
      <c r="F48" s="350"/>
      <c r="G48" s="351"/>
      <c r="H48" s="351"/>
      <c r="I48" s="351"/>
      <c r="J48" s="351"/>
      <c r="K48" s="177"/>
      <c r="L48" s="177"/>
      <c r="M48" s="177"/>
      <c r="N48" s="177"/>
      <c r="O48" s="158"/>
      <c r="P48" s="158"/>
    </row>
    <row r="49" spans="1:17">
      <c r="A49" s="349"/>
      <c r="B49" s="348"/>
      <c r="C49" s="350"/>
      <c r="D49" s="350"/>
      <c r="E49" s="350"/>
      <c r="F49" s="350"/>
      <c r="G49" s="351"/>
      <c r="H49" s="351"/>
      <c r="I49" s="351"/>
      <c r="J49" s="351"/>
      <c r="K49" s="177"/>
      <c r="L49" s="177"/>
      <c r="M49" s="177"/>
      <c r="N49" s="177"/>
      <c r="O49" s="158"/>
      <c r="P49" s="158"/>
    </row>
    <row r="50" spans="1:17">
      <c r="A50" s="353"/>
      <c r="B50" s="348"/>
      <c r="C50" s="350"/>
      <c r="D50" s="350"/>
      <c r="E50" s="350"/>
      <c r="F50" s="350"/>
      <c r="G50" s="350"/>
      <c r="H50" s="350"/>
      <c r="I50" s="350"/>
      <c r="J50" s="350"/>
      <c r="K50" s="158"/>
      <c r="L50" s="158"/>
      <c r="M50" s="158"/>
      <c r="N50" s="158"/>
      <c r="O50" s="158"/>
      <c r="P50" s="158"/>
    </row>
    <row r="51" spans="1:17">
      <c r="A51" s="353"/>
      <c r="B51" s="348"/>
      <c r="C51" s="350"/>
      <c r="D51" s="350"/>
      <c r="E51" s="350"/>
      <c r="F51" s="350"/>
      <c r="G51" s="351"/>
      <c r="H51" s="351"/>
      <c r="I51" s="351"/>
      <c r="J51" s="351"/>
      <c r="L51" s="158"/>
      <c r="M51" s="158"/>
      <c r="N51" s="158"/>
      <c r="O51" s="158"/>
      <c r="P51" s="158"/>
    </row>
    <row r="52" spans="1:17">
      <c r="A52" s="354"/>
      <c r="B52" s="348"/>
      <c r="C52" s="355"/>
      <c r="D52" s="355"/>
      <c r="E52" s="355"/>
      <c r="F52" s="355"/>
      <c r="G52" s="356"/>
      <c r="H52" s="356"/>
      <c r="I52" s="356"/>
      <c r="J52" s="356"/>
      <c r="L52" s="158"/>
      <c r="M52" s="158"/>
      <c r="N52" s="158"/>
      <c r="O52" s="158"/>
      <c r="P52" s="158"/>
    </row>
    <row r="53" spans="1:17">
      <c r="A53" s="354"/>
      <c r="B53" s="348"/>
      <c r="C53" s="350"/>
      <c r="D53" s="350"/>
      <c r="E53" s="350"/>
      <c r="F53" s="350"/>
      <c r="G53" s="351"/>
      <c r="H53" s="351"/>
      <c r="I53" s="351"/>
      <c r="J53" s="351"/>
      <c r="L53" s="158"/>
      <c r="M53" s="158"/>
      <c r="N53" s="158"/>
      <c r="O53" s="158"/>
      <c r="P53" s="158"/>
    </row>
    <row r="54" spans="1:17">
      <c r="A54" s="349"/>
      <c r="B54" s="348"/>
      <c r="C54" s="350"/>
      <c r="D54" s="350"/>
      <c r="E54" s="350"/>
      <c r="F54" s="350"/>
      <c r="G54" s="351"/>
      <c r="H54" s="351"/>
      <c r="I54" s="351"/>
      <c r="J54" s="351"/>
      <c r="O54" s="158"/>
      <c r="P54" s="158"/>
    </row>
    <row r="55" spans="1:17">
      <c r="A55" s="353"/>
      <c r="B55" s="348"/>
      <c r="C55" s="350"/>
      <c r="D55" s="350"/>
      <c r="E55" s="350"/>
      <c r="F55" s="350"/>
      <c r="G55" s="350"/>
      <c r="H55" s="350"/>
      <c r="I55" s="350"/>
      <c r="J55" s="350"/>
      <c r="K55" s="158"/>
      <c r="L55" s="158"/>
      <c r="M55" s="158"/>
      <c r="N55" s="158"/>
      <c r="O55" s="158"/>
      <c r="P55" s="158"/>
    </row>
    <row r="56" spans="1:17">
      <c r="A56" s="354"/>
      <c r="B56" s="348"/>
      <c r="C56" s="350"/>
      <c r="D56" s="350"/>
      <c r="E56" s="350"/>
      <c r="F56" s="350"/>
      <c r="G56" s="350"/>
      <c r="H56" s="350"/>
      <c r="I56" s="350"/>
      <c r="J56" s="350"/>
      <c r="K56" s="158"/>
      <c r="L56" s="158"/>
      <c r="M56" s="158"/>
      <c r="N56" s="158"/>
      <c r="O56" s="158"/>
      <c r="P56" s="158"/>
    </row>
    <row r="57" spans="1:17">
      <c r="A57" s="353"/>
      <c r="B57" s="357"/>
      <c r="C57" s="164"/>
      <c r="D57" s="164"/>
      <c r="E57" s="164"/>
      <c r="F57" s="164"/>
      <c r="G57" s="164"/>
      <c r="H57" s="164"/>
      <c r="I57" s="164"/>
      <c r="J57" s="164"/>
      <c r="K57" s="158"/>
      <c r="L57" s="158"/>
      <c r="M57" s="158"/>
      <c r="N57" s="158"/>
      <c r="O57" s="158"/>
      <c r="P57" s="158"/>
    </row>
    <row r="58" spans="1:17">
      <c r="A58" s="354"/>
      <c r="B58" s="348"/>
      <c r="C58" s="358"/>
      <c r="D58" s="358"/>
      <c r="E58" s="358"/>
      <c r="F58" s="358"/>
      <c r="G58" s="358"/>
      <c r="H58" s="358"/>
      <c r="I58" s="358"/>
      <c r="J58" s="358"/>
      <c r="L58" s="158"/>
      <c r="M58" s="158"/>
      <c r="N58" s="158"/>
      <c r="O58" s="158"/>
      <c r="P58" s="158"/>
    </row>
    <row r="59" spans="1:17">
      <c r="A59" s="482"/>
      <c r="B59" s="482"/>
      <c r="C59" s="482"/>
      <c r="D59" s="482"/>
      <c r="E59" s="482"/>
      <c r="F59" s="482"/>
      <c r="G59" s="482"/>
      <c r="H59" s="482"/>
      <c r="I59" s="482"/>
      <c r="J59" s="482"/>
      <c r="L59" s="158"/>
      <c r="M59" s="158"/>
      <c r="N59" s="158"/>
      <c r="O59" s="158"/>
      <c r="P59" s="158"/>
    </row>
    <row r="60" spans="1:17">
      <c r="A60" s="359"/>
      <c r="B60" s="348"/>
      <c r="C60" s="350"/>
      <c r="D60" s="350"/>
      <c r="E60" s="350"/>
      <c r="F60" s="350"/>
      <c r="G60" s="351"/>
      <c r="H60" s="351"/>
      <c r="I60" s="351"/>
      <c r="J60" s="351"/>
      <c r="L60" s="158"/>
      <c r="M60" s="158"/>
      <c r="N60" s="158"/>
      <c r="O60" s="158"/>
      <c r="P60" s="158"/>
      <c r="Q60" s="351"/>
    </row>
    <row r="61" spans="1:17">
      <c r="A61" s="360"/>
      <c r="B61" s="348"/>
      <c r="C61" s="350"/>
      <c r="D61" s="350"/>
      <c r="E61" s="350"/>
      <c r="F61" s="350"/>
      <c r="G61" s="350"/>
      <c r="H61" s="350"/>
      <c r="I61" s="350"/>
      <c r="J61" s="350"/>
      <c r="L61" s="158"/>
      <c r="M61" s="158"/>
      <c r="N61" s="158"/>
      <c r="O61" s="158"/>
      <c r="P61" s="158"/>
    </row>
    <row r="62" spans="1:17">
      <c r="A62" s="360"/>
      <c r="B62" s="348"/>
      <c r="C62" s="350"/>
      <c r="D62" s="350"/>
      <c r="E62" s="350"/>
      <c r="F62" s="350"/>
      <c r="G62" s="351"/>
      <c r="H62" s="351"/>
      <c r="I62" s="351"/>
      <c r="J62" s="351"/>
      <c r="L62" s="158"/>
      <c r="M62" s="158"/>
      <c r="N62" s="158"/>
      <c r="O62" s="158"/>
      <c r="P62" s="158"/>
    </row>
    <row r="63" spans="1:17">
      <c r="A63" s="359"/>
      <c r="B63" s="348"/>
      <c r="C63" s="350"/>
      <c r="D63" s="350"/>
      <c r="E63" s="350"/>
      <c r="F63" s="350"/>
      <c r="G63" s="351"/>
      <c r="H63" s="351"/>
      <c r="I63" s="351"/>
      <c r="J63" s="351"/>
      <c r="L63" s="158"/>
      <c r="M63" s="158"/>
      <c r="N63" s="158"/>
      <c r="O63" s="158"/>
      <c r="P63" s="158"/>
    </row>
    <row r="64" spans="1:17">
      <c r="A64" s="359"/>
      <c r="B64" s="348"/>
      <c r="C64" s="350"/>
      <c r="D64" s="350"/>
      <c r="E64" s="350"/>
      <c r="F64" s="350"/>
      <c r="G64" s="351"/>
      <c r="H64" s="351"/>
      <c r="I64" s="351"/>
      <c r="J64" s="351"/>
      <c r="L64" s="158"/>
      <c r="M64" s="158"/>
      <c r="N64" s="158"/>
      <c r="O64" s="158"/>
      <c r="P64" s="158"/>
    </row>
    <row r="65" spans="1:16">
      <c r="A65" s="361"/>
      <c r="B65" s="348"/>
      <c r="C65" s="350"/>
      <c r="D65" s="350"/>
      <c r="E65" s="350"/>
      <c r="F65" s="350"/>
      <c r="G65" s="350"/>
      <c r="H65" s="350"/>
      <c r="I65" s="350"/>
      <c r="J65" s="350"/>
      <c r="L65" s="158"/>
      <c r="M65" s="158"/>
      <c r="N65" s="158"/>
      <c r="O65" s="158"/>
      <c r="P65" s="158"/>
    </row>
    <row r="66" spans="1:16">
      <c r="A66" s="482"/>
      <c r="B66" s="482"/>
      <c r="C66" s="482"/>
      <c r="D66" s="482"/>
      <c r="E66" s="482"/>
      <c r="F66" s="482"/>
      <c r="G66" s="482"/>
      <c r="H66" s="482"/>
      <c r="I66" s="482"/>
      <c r="J66" s="482"/>
      <c r="L66" s="158"/>
      <c r="M66" s="158"/>
      <c r="N66" s="158"/>
      <c r="O66" s="158"/>
      <c r="P66" s="158"/>
    </row>
    <row r="67" spans="1:16">
      <c r="A67" s="361"/>
      <c r="B67" s="348"/>
      <c r="C67" s="362"/>
      <c r="D67" s="362"/>
      <c r="E67" s="362"/>
      <c r="F67" s="362"/>
      <c r="G67" s="362"/>
      <c r="H67" s="362"/>
      <c r="I67" s="362"/>
      <c r="J67" s="362"/>
      <c r="L67" s="158"/>
      <c r="M67" s="158"/>
      <c r="N67" s="158"/>
      <c r="O67" s="158"/>
      <c r="P67" s="158"/>
    </row>
    <row r="68" spans="1:16">
      <c r="A68" s="359"/>
      <c r="B68" s="348"/>
      <c r="C68" s="362"/>
      <c r="D68" s="362"/>
      <c r="E68" s="362"/>
      <c r="F68" s="362"/>
      <c r="G68" s="363"/>
      <c r="H68" s="363"/>
      <c r="I68" s="363"/>
      <c r="J68" s="363"/>
      <c r="L68" s="158"/>
      <c r="M68" s="158"/>
      <c r="N68" s="158"/>
      <c r="O68" s="158"/>
      <c r="P68" s="158"/>
    </row>
    <row r="69" spans="1:16">
      <c r="A69" s="359"/>
      <c r="B69" s="348"/>
      <c r="C69" s="362"/>
      <c r="D69" s="362"/>
      <c r="E69" s="362"/>
      <c r="F69" s="362"/>
      <c r="G69" s="363"/>
      <c r="H69" s="363"/>
      <c r="I69" s="363"/>
      <c r="J69" s="363"/>
      <c r="L69" s="158"/>
      <c r="M69" s="158"/>
      <c r="N69" s="158"/>
      <c r="O69" s="158"/>
      <c r="P69" s="158"/>
    </row>
    <row r="70" spans="1:16">
      <c r="A70" s="359"/>
      <c r="B70" s="348"/>
      <c r="C70" s="362"/>
      <c r="D70" s="362"/>
      <c r="E70" s="362"/>
      <c r="F70" s="362"/>
      <c r="G70" s="363"/>
      <c r="H70" s="363"/>
      <c r="I70" s="363"/>
      <c r="J70" s="363"/>
      <c r="L70" s="158"/>
      <c r="M70" s="158"/>
      <c r="N70" s="158"/>
      <c r="O70" s="158"/>
      <c r="P70" s="158"/>
    </row>
    <row r="71" spans="1:16">
      <c r="A71" s="359"/>
      <c r="B71" s="348"/>
      <c r="C71" s="362"/>
      <c r="D71" s="362"/>
      <c r="E71" s="362"/>
      <c r="F71" s="362"/>
      <c r="G71" s="363"/>
      <c r="H71" s="363"/>
      <c r="I71" s="363"/>
      <c r="J71" s="363"/>
      <c r="L71" s="158"/>
      <c r="M71" s="158"/>
      <c r="N71" s="158"/>
      <c r="O71" s="158"/>
      <c r="P71" s="158"/>
    </row>
    <row r="72" spans="1:16">
      <c r="A72" s="361"/>
      <c r="B72" s="348"/>
      <c r="C72" s="362"/>
      <c r="D72" s="362"/>
      <c r="E72" s="362"/>
      <c r="F72" s="362"/>
      <c r="G72" s="362"/>
      <c r="H72" s="362"/>
      <c r="I72" s="362"/>
      <c r="J72" s="362"/>
      <c r="L72" s="158"/>
      <c r="M72" s="158"/>
      <c r="N72" s="158"/>
      <c r="O72" s="158"/>
      <c r="P72" s="158"/>
    </row>
    <row r="73" spans="1:16">
      <c r="A73" s="483"/>
      <c r="B73" s="484"/>
      <c r="C73" s="484"/>
      <c r="D73" s="484"/>
      <c r="E73" s="484"/>
      <c r="F73" s="484"/>
      <c r="G73" s="484"/>
      <c r="H73" s="484"/>
      <c r="I73" s="484"/>
      <c r="J73" s="484"/>
      <c r="L73" s="158"/>
      <c r="M73" s="158"/>
      <c r="N73" s="158"/>
      <c r="O73" s="158"/>
      <c r="P73" s="158"/>
    </row>
    <row r="74" spans="1:16">
      <c r="A74" s="359"/>
      <c r="B74" s="348"/>
      <c r="C74" s="350"/>
      <c r="D74" s="350"/>
      <c r="E74" s="350"/>
      <c r="F74" s="350"/>
      <c r="G74" s="351"/>
      <c r="H74" s="351"/>
      <c r="I74" s="351"/>
      <c r="J74" s="351"/>
      <c r="K74" s="193"/>
      <c r="L74" s="177"/>
      <c r="M74" s="177"/>
      <c r="N74" s="177"/>
      <c r="O74" s="158"/>
      <c r="P74" s="158"/>
    </row>
    <row r="75" spans="1:16">
      <c r="A75" s="485"/>
      <c r="B75" s="485"/>
      <c r="C75" s="485"/>
      <c r="D75" s="485"/>
      <c r="E75" s="485"/>
      <c r="F75" s="485"/>
      <c r="G75" s="485"/>
      <c r="H75" s="485"/>
      <c r="I75" s="485"/>
      <c r="J75" s="485"/>
      <c r="L75" s="158"/>
      <c r="M75" s="158"/>
      <c r="N75" s="158"/>
      <c r="O75" s="158"/>
      <c r="P75" s="158"/>
    </row>
    <row r="76" spans="1:16">
      <c r="A76" s="359"/>
      <c r="B76" s="348"/>
      <c r="C76" s="355"/>
      <c r="D76" s="355"/>
      <c r="E76" s="355"/>
      <c r="F76" s="355"/>
      <c r="G76" s="364"/>
      <c r="H76" s="364"/>
      <c r="I76" s="364"/>
      <c r="J76" s="364"/>
      <c r="L76" s="158"/>
      <c r="M76" s="158"/>
      <c r="N76" s="158"/>
      <c r="O76" s="158"/>
      <c r="P76" s="158"/>
    </row>
    <row r="77" spans="1:16">
      <c r="A77" s="359"/>
      <c r="B77" s="348"/>
      <c r="C77" s="355"/>
      <c r="D77" s="355"/>
      <c r="E77" s="355"/>
      <c r="F77" s="355"/>
      <c r="G77" s="364"/>
      <c r="H77" s="364"/>
      <c r="I77" s="364"/>
      <c r="J77" s="364"/>
    </row>
    <row r="78" spans="1:16">
      <c r="A78" s="359"/>
      <c r="B78" s="348"/>
      <c r="C78" s="355"/>
      <c r="D78" s="355"/>
      <c r="E78" s="355"/>
      <c r="F78" s="355"/>
      <c r="G78" s="364"/>
      <c r="H78" s="364"/>
      <c r="I78" s="364"/>
      <c r="J78" s="364"/>
    </row>
    <row r="79" spans="1:16">
      <c r="A79" s="482"/>
      <c r="B79" s="482"/>
      <c r="C79" s="482"/>
      <c r="D79" s="482"/>
      <c r="E79" s="482"/>
      <c r="F79" s="482"/>
      <c r="G79" s="482"/>
      <c r="H79" s="482"/>
      <c r="I79" s="482"/>
      <c r="J79" s="482"/>
    </row>
    <row r="80" spans="1:16">
      <c r="A80" s="359"/>
      <c r="B80" s="348"/>
      <c r="C80" s="363"/>
      <c r="D80" s="363"/>
      <c r="E80" s="350"/>
      <c r="F80" s="351"/>
      <c r="G80" s="365"/>
      <c r="H80" s="365"/>
      <c r="I80" s="365"/>
      <c r="J80" s="365"/>
    </row>
    <row r="81" spans="1:10">
      <c r="A81" s="359"/>
      <c r="B81" s="348"/>
      <c r="C81" s="363"/>
      <c r="D81" s="363"/>
      <c r="E81" s="351"/>
      <c r="F81" s="351"/>
      <c r="G81" s="365"/>
      <c r="H81" s="365"/>
      <c r="I81" s="365"/>
      <c r="J81" s="365"/>
    </row>
    <row r="82" spans="1:10">
      <c r="A82" s="359"/>
      <c r="B82" s="348"/>
      <c r="C82" s="363"/>
      <c r="D82" s="363"/>
      <c r="E82" s="351"/>
      <c r="F82" s="351"/>
      <c r="G82" s="365"/>
      <c r="H82" s="365"/>
      <c r="I82" s="365"/>
      <c r="J82" s="365"/>
    </row>
    <row r="83" spans="1:10" s="342" customFormat="1">
      <c r="A83" s="361"/>
      <c r="B83" s="348"/>
      <c r="C83" s="363"/>
      <c r="D83" s="363"/>
      <c r="E83" s="351"/>
      <c r="F83" s="351"/>
      <c r="G83" s="365"/>
      <c r="H83" s="365"/>
      <c r="I83" s="365"/>
      <c r="J83" s="365"/>
    </row>
    <row r="84" spans="1:10">
      <c r="A84" s="359"/>
      <c r="B84" s="348"/>
      <c r="C84" s="363"/>
      <c r="D84" s="363"/>
      <c r="E84" s="351"/>
      <c r="F84" s="351"/>
      <c r="G84" s="365"/>
      <c r="H84" s="365"/>
      <c r="I84" s="365"/>
      <c r="J84" s="365"/>
    </row>
    <row r="85" spans="1:10">
      <c r="A85" s="359"/>
      <c r="B85" s="348"/>
      <c r="C85" s="363"/>
      <c r="D85" s="363"/>
      <c r="E85" s="351"/>
      <c r="F85" s="351"/>
      <c r="G85" s="365"/>
      <c r="H85" s="365"/>
      <c r="I85" s="365"/>
      <c r="J85" s="365"/>
    </row>
    <row r="86" spans="1:10" s="342" customFormat="1">
      <c r="A86" s="361"/>
      <c r="B86" s="348"/>
      <c r="C86" s="362"/>
      <c r="D86" s="362"/>
      <c r="E86" s="350"/>
      <c r="F86" s="350"/>
      <c r="G86" s="365"/>
      <c r="H86" s="365"/>
      <c r="I86" s="365"/>
      <c r="J86" s="365"/>
    </row>
    <row r="87" spans="1:10">
      <c r="A87" s="359"/>
      <c r="B87" s="348"/>
      <c r="C87" s="366"/>
      <c r="D87" s="366"/>
      <c r="E87" s="351"/>
      <c r="F87" s="351"/>
      <c r="G87" s="365"/>
      <c r="H87" s="365"/>
      <c r="I87" s="365"/>
      <c r="J87" s="365"/>
    </row>
    <row r="88" spans="1:10">
      <c r="A88" s="359"/>
      <c r="B88" s="348"/>
      <c r="C88" s="366"/>
      <c r="D88" s="366"/>
      <c r="E88" s="351"/>
      <c r="F88" s="351"/>
      <c r="G88" s="365"/>
      <c r="H88" s="365"/>
      <c r="I88" s="365"/>
      <c r="J88" s="365"/>
    </row>
    <row r="89" spans="1:10" s="342" customFormat="1">
      <c r="A89" s="361"/>
      <c r="B89" s="348"/>
      <c r="C89" s="363"/>
      <c r="D89" s="363"/>
      <c r="E89" s="350"/>
      <c r="F89" s="350"/>
      <c r="G89" s="365"/>
      <c r="H89" s="365"/>
      <c r="I89" s="365"/>
      <c r="J89" s="365"/>
    </row>
    <row r="90" spans="1:10" s="342" customFormat="1">
      <c r="A90" s="48"/>
      <c r="B90" s="338"/>
      <c r="C90" s="105"/>
      <c r="D90" s="106"/>
      <c r="E90" s="106"/>
      <c r="F90" s="106"/>
      <c r="G90" s="107"/>
      <c r="H90" s="107"/>
      <c r="I90" s="107"/>
      <c r="J90" s="107"/>
    </row>
    <row r="91" spans="1:10">
      <c r="A91" s="109"/>
      <c r="B91" s="110"/>
      <c r="C91" s="200"/>
      <c r="D91" s="201"/>
      <c r="E91" s="201"/>
      <c r="F91" s="201"/>
      <c r="G91" s="111"/>
      <c r="H91" s="488"/>
      <c r="I91" s="488"/>
      <c r="J91" s="488"/>
    </row>
    <row r="92" spans="1:10">
      <c r="A92" s="338"/>
      <c r="B92" s="339"/>
      <c r="C92" s="489"/>
      <c r="D92" s="489"/>
      <c r="E92" s="489"/>
      <c r="F92" s="489"/>
      <c r="G92" s="340"/>
      <c r="H92" s="489"/>
      <c r="I92" s="489"/>
      <c r="J92" s="489"/>
    </row>
    <row r="93" spans="1:10" ht="20.5">
      <c r="A93" s="160"/>
      <c r="B93" s="338"/>
      <c r="C93" s="85"/>
      <c r="D93" s="85"/>
      <c r="E93" s="85"/>
      <c r="F93" s="108"/>
      <c r="G93" s="479"/>
      <c r="H93" s="479"/>
    </row>
    <row r="94" spans="1:10" ht="20.5">
      <c r="A94" s="109"/>
      <c r="B94" s="110"/>
      <c r="C94" s="479"/>
      <c r="D94" s="479"/>
      <c r="E94" s="479"/>
      <c r="F94" s="111"/>
      <c r="G94" s="339"/>
      <c r="H94" s="339"/>
    </row>
    <row r="95" spans="1:10">
      <c r="A95" s="38"/>
    </row>
    <row r="96" spans="1:10">
      <c r="A96" s="109"/>
    </row>
    <row r="97" spans="1:10" s="21" customFormat="1">
      <c r="A97" s="341"/>
      <c r="G97" s="341"/>
      <c r="H97" s="341"/>
      <c r="I97" s="341"/>
      <c r="J97" s="341"/>
    </row>
    <row r="98" spans="1:10" s="21" customFormat="1">
      <c r="A98" s="38"/>
      <c r="G98" s="341"/>
      <c r="H98" s="341"/>
      <c r="I98" s="341"/>
      <c r="J98" s="341"/>
    </row>
    <row r="99" spans="1:10" s="191" customFormat="1" ht="20">
      <c r="A99" s="190"/>
      <c r="D99" s="219"/>
      <c r="E99" s="219"/>
      <c r="F99" s="219"/>
      <c r="G99" s="192"/>
      <c r="H99" s="192"/>
      <c r="I99" s="192"/>
      <c r="J99" s="192"/>
    </row>
    <row r="100" spans="1:10" s="21" customFormat="1">
      <c r="A100" s="38"/>
      <c r="G100" s="341"/>
      <c r="H100" s="341"/>
      <c r="I100" s="341"/>
      <c r="J100" s="341"/>
    </row>
    <row r="101" spans="1:10" s="21" customFormat="1">
      <c r="A101" s="38"/>
      <c r="E101" s="192"/>
      <c r="G101" s="192"/>
      <c r="H101" s="192"/>
      <c r="I101" s="192"/>
      <c r="J101" s="192"/>
    </row>
    <row r="102" spans="1:10" s="21" customFormat="1">
      <c r="A102" s="38"/>
      <c r="G102" s="341"/>
      <c r="H102" s="341"/>
      <c r="I102" s="341"/>
      <c r="J102" s="341"/>
    </row>
    <row r="103" spans="1:10" s="21" customFormat="1" hidden="1" outlineLevel="1">
      <c r="A103" s="38"/>
      <c r="G103" s="341"/>
      <c r="H103" s="341"/>
      <c r="I103" s="341"/>
      <c r="J103" s="341"/>
    </row>
    <row r="104" spans="1:10" s="21" customFormat="1" hidden="1" outlineLevel="1">
      <c r="A104" s="38"/>
      <c r="G104" s="341"/>
      <c r="H104" s="341"/>
      <c r="I104" s="341"/>
      <c r="J104" s="341"/>
    </row>
    <row r="105" spans="1:10" s="21" customFormat="1" hidden="1" outlineLevel="1">
      <c r="A105" s="38"/>
      <c r="G105" s="341"/>
      <c r="H105" s="341"/>
      <c r="I105" s="341"/>
      <c r="J105" s="341"/>
    </row>
    <row r="106" spans="1:10" s="21" customFormat="1" hidden="1" outlineLevel="1">
      <c r="A106" s="38"/>
      <c r="G106" s="177"/>
      <c r="H106" s="177"/>
      <c r="I106" s="177"/>
      <c r="J106" s="177"/>
    </row>
    <row r="107" spans="1:10" s="21" customFormat="1" hidden="1" outlineLevel="1">
      <c r="A107" s="38"/>
      <c r="G107" s="177"/>
      <c r="H107" s="177"/>
      <c r="I107" s="177"/>
      <c r="J107" s="177"/>
    </row>
    <row r="108" spans="1:10" s="21" customFormat="1" hidden="1" outlineLevel="1">
      <c r="A108" s="38"/>
      <c r="G108" s="177"/>
      <c r="H108" s="177"/>
      <c r="I108" s="177"/>
      <c r="J108" s="177"/>
    </row>
    <row r="109" spans="1:10" s="21" customFormat="1" hidden="1" outlineLevel="1">
      <c r="A109" s="38"/>
      <c r="G109" s="341"/>
      <c r="H109" s="341"/>
      <c r="I109" s="341"/>
      <c r="J109" s="341"/>
    </row>
    <row r="110" spans="1:10" s="21" customFormat="1" hidden="1" outlineLevel="1">
      <c r="A110" s="38"/>
      <c r="G110" s="196"/>
      <c r="H110" s="196"/>
      <c r="I110" s="196"/>
      <c r="J110" s="196"/>
    </row>
    <row r="111" spans="1:10" s="21" customFormat="1" hidden="1" outlineLevel="1">
      <c r="A111" s="38"/>
      <c r="G111" s="177"/>
      <c r="H111" s="177"/>
      <c r="I111" s="177"/>
      <c r="J111" s="177"/>
    </row>
    <row r="112" spans="1:10" s="21" customFormat="1" hidden="1" outlineLevel="1">
      <c r="A112" s="38"/>
      <c r="G112" s="177"/>
      <c r="H112" s="177"/>
      <c r="I112" s="177"/>
      <c r="J112" s="177"/>
    </row>
    <row r="113" spans="1:10" s="21" customFormat="1" hidden="1" outlineLevel="1">
      <c r="A113" s="38"/>
      <c r="G113" s="177"/>
      <c r="H113" s="177"/>
      <c r="I113" s="177"/>
      <c r="J113" s="177"/>
    </row>
    <row r="114" spans="1:10" s="21" customFormat="1" hidden="1" outlineLevel="1">
      <c r="A114" s="38"/>
      <c r="G114" s="177"/>
      <c r="H114" s="177"/>
      <c r="I114" s="177"/>
      <c r="J114" s="177"/>
    </row>
    <row r="115" spans="1:10" s="21" customFormat="1" hidden="1" outlineLevel="1">
      <c r="A115" s="38"/>
      <c r="G115" s="196"/>
      <c r="H115" s="196"/>
      <c r="I115" s="196"/>
      <c r="J115" s="196"/>
    </row>
    <row r="116" spans="1:10" s="21" customFormat="1" hidden="1" outlineLevel="1">
      <c r="A116" s="38"/>
      <c r="G116" s="341"/>
      <c r="H116" s="341"/>
      <c r="I116" s="341"/>
      <c r="J116" s="341"/>
    </row>
    <row r="117" spans="1:10" s="21" customFormat="1" hidden="1" outlineLevel="1">
      <c r="A117" s="38"/>
      <c r="E117" s="337"/>
      <c r="F117" s="337"/>
      <c r="G117" s="196"/>
      <c r="H117" s="196"/>
      <c r="I117" s="196"/>
      <c r="J117" s="196"/>
    </row>
    <row r="118" spans="1:10" s="21" customFormat="1" hidden="1" outlineLevel="1">
      <c r="A118" s="38"/>
      <c r="G118" s="341"/>
      <c r="H118" s="341"/>
      <c r="I118" s="341"/>
      <c r="J118" s="341"/>
    </row>
    <row r="119" spans="1:10" s="21" customFormat="1" collapsed="1">
      <c r="A119" s="340"/>
      <c r="G119" s="341"/>
      <c r="H119" s="341"/>
      <c r="I119" s="341"/>
      <c r="J119" s="341"/>
    </row>
    <row r="120" spans="1:10" s="21" customFormat="1">
      <c r="A120" s="38"/>
      <c r="G120" s="341"/>
      <c r="H120" s="341"/>
      <c r="I120" s="341"/>
      <c r="J120" s="341"/>
    </row>
    <row r="121" spans="1:10" s="21" customFormat="1">
      <c r="A121" s="38"/>
      <c r="G121" s="341"/>
      <c r="H121" s="341"/>
      <c r="I121" s="341"/>
      <c r="J121" s="341"/>
    </row>
    <row r="122" spans="1:10" s="21" customFormat="1">
      <c r="A122" s="38"/>
      <c r="G122" s="341"/>
      <c r="H122" s="341"/>
      <c r="I122" s="341"/>
      <c r="J122" s="341"/>
    </row>
    <row r="123" spans="1:10" s="21" customFormat="1">
      <c r="A123" s="38"/>
      <c r="G123" s="341"/>
      <c r="H123" s="341"/>
      <c r="I123" s="341"/>
      <c r="J123" s="341"/>
    </row>
    <row r="124" spans="1:10" s="21" customFormat="1">
      <c r="A124" s="38"/>
      <c r="G124" s="341"/>
      <c r="H124" s="341"/>
      <c r="I124" s="341"/>
      <c r="J124" s="341"/>
    </row>
    <row r="125" spans="1:10" s="21" customFormat="1">
      <c r="A125" s="38"/>
      <c r="G125" s="341"/>
      <c r="H125" s="341"/>
      <c r="I125" s="341"/>
      <c r="J125" s="341"/>
    </row>
    <row r="126" spans="1:10" s="21" customFormat="1">
      <c r="A126" s="38"/>
      <c r="G126" s="341"/>
      <c r="H126" s="341"/>
      <c r="I126" s="341"/>
      <c r="J126" s="341"/>
    </row>
    <row r="127" spans="1:10" s="21" customFormat="1">
      <c r="A127" s="38"/>
      <c r="G127" s="341"/>
      <c r="H127" s="341"/>
      <c r="I127" s="341"/>
      <c r="J127" s="341"/>
    </row>
    <row r="128" spans="1:10" s="21" customFormat="1">
      <c r="A128" s="38"/>
      <c r="G128" s="341"/>
      <c r="H128" s="341"/>
      <c r="I128" s="341"/>
      <c r="J128" s="341"/>
    </row>
    <row r="129" spans="1:10" s="21" customFormat="1">
      <c r="A129" s="38"/>
      <c r="G129" s="341"/>
      <c r="H129" s="341"/>
      <c r="I129" s="341"/>
      <c r="J129" s="341"/>
    </row>
    <row r="130" spans="1:10" s="21" customFormat="1">
      <c r="A130" s="38"/>
      <c r="G130" s="341"/>
      <c r="H130" s="341"/>
      <c r="I130" s="341"/>
      <c r="J130" s="341"/>
    </row>
    <row r="131" spans="1:10" s="21" customFormat="1">
      <c r="A131" s="38"/>
      <c r="G131" s="341"/>
      <c r="H131" s="341"/>
      <c r="I131" s="341"/>
      <c r="J131" s="341"/>
    </row>
    <row r="132" spans="1:10" s="21" customFormat="1">
      <c r="A132" s="38"/>
      <c r="G132" s="341"/>
      <c r="H132" s="341"/>
      <c r="I132" s="341"/>
      <c r="J132" s="341"/>
    </row>
    <row r="133" spans="1:10" s="21" customFormat="1">
      <c r="A133" s="38"/>
      <c r="G133" s="341"/>
      <c r="H133" s="341"/>
      <c r="I133" s="341"/>
      <c r="J133" s="341"/>
    </row>
    <row r="134" spans="1:10" s="21" customFormat="1">
      <c r="A134" s="38"/>
      <c r="G134" s="341"/>
      <c r="H134" s="341"/>
      <c r="I134" s="341"/>
      <c r="J134" s="341"/>
    </row>
    <row r="135" spans="1:10" s="21" customFormat="1">
      <c r="A135" s="38"/>
      <c r="G135" s="341"/>
      <c r="H135" s="341"/>
      <c r="I135" s="341"/>
      <c r="J135" s="341"/>
    </row>
    <row r="136" spans="1:10" s="21" customFormat="1">
      <c r="A136" s="38"/>
      <c r="G136" s="341"/>
      <c r="H136" s="341"/>
      <c r="I136" s="341"/>
      <c r="J136" s="341"/>
    </row>
    <row r="137" spans="1:10" s="21" customFormat="1">
      <c r="A137" s="38"/>
      <c r="G137" s="341"/>
      <c r="H137" s="341"/>
      <c r="I137" s="341"/>
      <c r="J137" s="341"/>
    </row>
    <row r="138" spans="1:10" s="21" customFormat="1">
      <c r="A138" s="38"/>
      <c r="G138" s="341"/>
      <c r="H138" s="341"/>
      <c r="I138" s="341"/>
      <c r="J138" s="341"/>
    </row>
    <row r="139" spans="1:10" s="21" customFormat="1">
      <c r="A139" s="38"/>
      <c r="G139" s="341"/>
      <c r="H139" s="341"/>
      <c r="I139" s="341"/>
      <c r="J139" s="341"/>
    </row>
    <row r="140" spans="1:10" s="21" customFormat="1">
      <c r="A140" s="38"/>
      <c r="G140" s="341"/>
      <c r="H140" s="341"/>
      <c r="I140" s="341"/>
      <c r="J140" s="341"/>
    </row>
    <row r="141" spans="1:10" s="21" customFormat="1">
      <c r="A141" s="38"/>
      <c r="G141" s="341"/>
      <c r="H141" s="341"/>
      <c r="I141" s="341"/>
      <c r="J141" s="341"/>
    </row>
    <row r="142" spans="1:10" s="21" customFormat="1">
      <c r="A142" s="38"/>
      <c r="G142" s="341"/>
      <c r="H142" s="341"/>
      <c r="I142" s="341"/>
      <c r="J142" s="341"/>
    </row>
    <row r="143" spans="1:10" s="21" customFormat="1">
      <c r="A143" s="38"/>
      <c r="G143" s="341"/>
      <c r="H143" s="341"/>
      <c r="I143" s="341"/>
      <c r="J143" s="341"/>
    </row>
    <row r="144" spans="1:10" s="21" customFormat="1">
      <c r="A144" s="38"/>
      <c r="G144" s="341"/>
      <c r="H144" s="341"/>
      <c r="I144" s="341"/>
      <c r="J144" s="341"/>
    </row>
    <row r="145" spans="1:10" s="21" customFormat="1">
      <c r="A145" s="38"/>
      <c r="G145" s="341"/>
      <c r="H145" s="341"/>
      <c r="I145" s="341"/>
      <c r="J145" s="341"/>
    </row>
    <row r="146" spans="1:10" s="21" customFormat="1">
      <c r="A146" s="38"/>
      <c r="G146" s="341"/>
      <c r="H146" s="341"/>
      <c r="I146" s="341"/>
      <c r="J146" s="341"/>
    </row>
    <row r="147" spans="1:10" s="21" customFormat="1">
      <c r="A147" s="38"/>
      <c r="G147" s="341"/>
      <c r="H147" s="341"/>
      <c r="I147" s="341"/>
      <c r="J147" s="341"/>
    </row>
    <row r="148" spans="1:10" s="21" customFormat="1">
      <c r="A148" s="38"/>
      <c r="G148" s="341"/>
      <c r="H148" s="341"/>
      <c r="I148" s="341"/>
      <c r="J148" s="341"/>
    </row>
    <row r="149" spans="1:10" s="21" customFormat="1">
      <c r="A149" s="38"/>
      <c r="G149" s="341"/>
      <c r="H149" s="341"/>
      <c r="I149" s="341"/>
      <c r="J149" s="341"/>
    </row>
    <row r="150" spans="1:10" s="21" customFormat="1">
      <c r="A150" s="38"/>
      <c r="G150" s="341"/>
      <c r="H150" s="341"/>
      <c r="I150" s="341"/>
      <c r="J150" s="341"/>
    </row>
    <row r="151" spans="1:10" s="21" customFormat="1">
      <c r="A151" s="38"/>
      <c r="G151" s="341"/>
      <c r="H151" s="341"/>
      <c r="I151" s="341"/>
      <c r="J151" s="341"/>
    </row>
    <row r="152" spans="1:10" s="21" customFormat="1">
      <c r="A152" s="38"/>
      <c r="G152" s="341"/>
      <c r="H152" s="341"/>
      <c r="I152" s="341"/>
      <c r="J152" s="341"/>
    </row>
    <row r="153" spans="1:10" s="21" customFormat="1">
      <c r="A153" s="38"/>
      <c r="G153" s="341"/>
      <c r="H153" s="341"/>
      <c r="I153" s="341"/>
      <c r="J153" s="341"/>
    </row>
    <row r="154" spans="1:10" s="21" customFormat="1">
      <c r="A154" s="38"/>
      <c r="G154" s="341"/>
      <c r="H154" s="341"/>
      <c r="I154" s="341"/>
      <c r="J154" s="341"/>
    </row>
    <row r="155" spans="1:10" s="21" customFormat="1">
      <c r="A155" s="38"/>
      <c r="G155" s="341"/>
      <c r="H155" s="341"/>
      <c r="I155" s="341"/>
      <c r="J155" s="341"/>
    </row>
    <row r="156" spans="1:10" s="21" customFormat="1">
      <c r="A156" s="38"/>
      <c r="G156" s="341"/>
      <c r="H156" s="341"/>
      <c r="I156" s="341"/>
      <c r="J156" s="341"/>
    </row>
    <row r="157" spans="1:10" s="21" customFormat="1">
      <c r="A157" s="38"/>
      <c r="G157" s="341"/>
      <c r="H157" s="341"/>
      <c r="I157" s="341"/>
      <c r="J157" s="341"/>
    </row>
    <row r="158" spans="1:10" s="21" customFormat="1">
      <c r="A158" s="38"/>
      <c r="G158" s="341"/>
      <c r="H158" s="341"/>
      <c r="I158" s="341"/>
      <c r="J158" s="341"/>
    </row>
    <row r="159" spans="1:10" s="21" customFormat="1">
      <c r="A159" s="38"/>
      <c r="G159" s="341"/>
      <c r="H159" s="341"/>
      <c r="I159" s="341"/>
      <c r="J159" s="341"/>
    </row>
    <row r="160" spans="1:10" s="21" customFormat="1">
      <c r="A160" s="38"/>
      <c r="G160" s="341"/>
      <c r="H160" s="341"/>
      <c r="I160" s="341"/>
      <c r="J160" s="341"/>
    </row>
    <row r="161" spans="1:10" s="21" customFormat="1">
      <c r="A161" s="38"/>
      <c r="G161" s="341"/>
      <c r="H161" s="341"/>
      <c r="I161" s="341"/>
      <c r="J161" s="341"/>
    </row>
    <row r="162" spans="1:10" s="21" customFormat="1">
      <c r="A162" s="38"/>
      <c r="G162" s="341"/>
      <c r="H162" s="341"/>
      <c r="I162" s="341"/>
      <c r="J162" s="341"/>
    </row>
    <row r="163" spans="1:10" s="21" customFormat="1">
      <c r="A163" s="38"/>
      <c r="G163" s="341"/>
      <c r="H163" s="341"/>
      <c r="I163" s="341"/>
      <c r="J163" s="341"/>
    </row>
    <row r="164" spans="1:10" s="21" customFormat="1">
      <c r="A164" s="38"/>
      <c r="G164" s="341"/>
      <c r="H164" s="341"/>
      <c r="I164" s="341"/>
      <c r="J164" s="341"/>
    </row>
    <row r="165" spans="1:10" s="21" customFormat="1">
      <c r="A165" s="38"/>
      <c r="G165" s="341"/>
      <c r="H165" s="341"/>
      <c r="I165" s="341"/>
      <c r="J165" s="341"/>
    </row>
    <row r="166" spans="1:10" s="21" customFormat="1">
      <c r="A166" s="38"/>
      <c r="G166" s="341"/>
      <c r="H166" s="341"/>
      <c r="I166" s="341"/>
      <c r="J166" s="341"/>
    </row>
    <row r="167" spans="1:10" s="21" customFormat="1">
      <c r="A167" s="38"/>
      <c r="G167" s="341"/>
      <c r="H167" s="341"/>
      <c r="I167" s="341"/>
      <c r="J167" s="341"/>
    </row>
    <row r="168" spans="1:10" s="21" customFormat="1">
      <c r="A168" s="38"/>
      <c r="G168" s="341"/>
      <c r="H168" s="341"/>
      <c r="I168" s="341"/>
      <c r="J168" s="341"/>
    </row>
    <row r="169" spans="1:10" s="21" customFormat="1">
      <c r="A169" s="38"/>
      <c r="G169" s="341"/>
      <c r="H169" s="341"/>
      <c r="I169" s="341"/>
      <c r="J169" s="341"/>
    </row>
    <row r="170" spans="1:10" s="21" customFormat="1">
      <c r="A170" s="38"/>
      <c r="G170" s="341"/>
      <c r="H170" s="341"/>
      <c r="I170" s="341"/>
      <c r="J170" s="341"/>
    </row>
    <row r="171" spans="1:10" s="21" customFormat="1">
      <c r="A171" s="38"/>
      <c r="G171" s="341"/>
      <c r="H171" s="341"/>
      <c r="I171" s="341"/>
      <c r="J171" s="341"/>
    </row>
    <row r="172" spans="1:10" s="21" customFormat="1">
      <c r="A172" s="38"/>
      <c r="G172" s="341"/>
      <c r="H172" s="341"/>
      <c r="I172" s="341"/>
      <c r="J172" s="341"/>
    </row>
    <row r="173" spans="1:10" s="21" customFormat="1">
      <c r="A173" s="38"/>
      <c r="G173" s="341"/>
      <c r="H173" s="341"/>
      <c r="I173" s="341"/>
      <c r="J173" s="341"/>
    </row>
    <row r="174" spans="1:10" s="21" customFormat="1">
      <c r="A174" s="38"/>
      <c r="G174" s="341"/>
      <c r="H174" s="341"/>
      <c r="I174" s="341"/>
      <c r="J174" s="341"/>
    </row>
    <row r="175" spans="1:10" s="21" customFormat="1">
      <c r="A175" s="38"/>
      <c r="G175" s="341"/>
      <c r="H175" s="341"/>
      <c r="I175" s="341"/>
      <c r="J175" s="341"/>
    </row>
    <row r="176" spans="1:10" s="21" customFormat="1">
      <c r="A176" s="38"/>
      <c r="G176" s="341"/>
      <c r="H176" s="341"/>
      <c r="I176" s="341"/>
      <c r="J176" s="341"/>
    </row>
    <row r="177" spans="1:10" s="21" customFormat="1">
      <c r="A177" s="38"/>
      <c r="G177" s="341"/>
      <c r="H177" s="341"/>
      <c r="I177" s="341"/>
      <c r="J177" s="341"/>
    </row>
    <row r="178" spans="1:10" s="21" customFormat="1">
      <c r="A178" s="38"/>
      <c r="G178" s="341"/>
      <c r="H178" s="341"/>
      <c r="I178" s="341"/>
      <c r="J178" s="341"/>
    </row>
    <row r="179" spans="1:10" s="21" customFormat="1">
      <c r="A179" s="38"/>
      <c r="G179" s="341"/>
      <c r="H179" s="341"/>
      <c r="I179" s="341"/>
      <c r="J179" s="341"/>
    </row>
    <row r="180" spans="1:10" s="21" customFormat="1">
      <c r="A180" s="38"/>
      <c r="G180" s="341"/>
      <c r="H180" s="341"/>
      <c r="I180" s="341"/>
      <c r="J180" s="341"/>
    </row>
    <row r="181" spans="1:10" s="21" customFormat="1">
      <c r="A181" s="38"/>
      <c r="G181" s="341"/>
      <c r="H181" s="341"/>
      <c r="I181" s="341"/>
      <c r="J181" s="341"/>
    </row>
    <row r="182" spans="1:10" s="21" customFormat="1">
      <c r="A182" s="38"/>
      <c r="G182" s="341"/>
      <c r="H182" s="341"/>
      <c r="I182" s="341"/>
      <c r="J182" s="341"/>
    </row>
    <row r="183" spans="1:10" s="21" customFormat="1">
      <c r="A183" s="38"/>
      <c r="G183" s="341"/>
      <c r="H183" s="341"/>
      <c r="I183" s="341"/>
      <c r="J183" s="341"/>
    </row>
    <row r="184" spans="1:10" s="21" customFormat="1">
      <c r="A184" s="38"/>
      <c r="G184" s="341"/>
      <c r="H184" s="341"/>
      <c r="I184" s="341"/>
      <c r="J184" s="341"/>
    </row>
    <row r="185" spans="1:10" s="21" customFormat="1">
      <c r="A185" s="38"/>
      <c r="G185" s="341"/>
      <c r="H185" s="341"/>
      <c r="I185" s="341"/>
      <c r="J185" s="341"/>
    </row>
    <row r="186" spans="1:10" s="21" customFormat="1">
      <c r="A186" s="38"/>
      <c r="G186" s="341"/>
      <c r="H186" s="341"/>
      <c r="I186" s="341"/>
      <c r="J186" s="341"/>
    </row>
    <row r="187" spans="1:10" s="21" customFormat="1">
      <c r="A187" s="38"/>
      <c r="G187" s="341"/>
      <c r="H187" s="341"/>
      <c r="I187" s="341"/>
      <c r="J187" s="341"/>
    </row>
    <row r="188" spans="1:10" s="21" customFormat="1">
      <c r="A188" s="38"/>
      <c r="G188" s="341"/>
      <c r="H188" s="341"/>
      <c r="I188" s="341"/>
      <c r="J188" s="341"/>
    </row>
    <row r="189" spans="1:10" s="21" customFormat="1">
      <c r="A189" s="38"/>
      <c r="G189" s="341"/>
      <c r="H189" s="341"/>
      <c r="I189" s="341"/>
      <c r="J189" s="341"/>
    </row>
    <row r="190" spans="1:10" s="21" customFormat="1">
      <c r="A190" s="38"/>
      <c r="G190" s="341"/>
      <c r="H190" s="341"/>
      <c r="I190" s="341"/>
      <c r="J190" s="341"/>
    </row>
    <row r="191" spans="1:10" s="21" customFormat="1">
      <c r="A191" s="38"/>
      <c r="G191" s="341"/>
      <c r="H191" s="341"/>
      <c r="I191" s="341"/>
      <c r="J191" s="341"/>
    </row>
    <row r="192" spans="1:10" s="21" customFormat="1">
      <c r="A192" s="38"/>
      <c r="G192" s="341"/>
      <c r="H192" s="341"/>
      <c r="I192" s="341"/>
      <c r="J192" s="341"/>
    </row>
    <row r="193" spans="1:10" s="21" customFormat="1">
      <c r="A193" s="38"/>
      <c r="G193" s="341"/>
      <c r="H193" s="341"/>
      <c r="I193" s="341"/>
      <c r="J193" s="341"/>
    </row>
    <row r="194" spans="1:10" s="21" customFormat="1">
      <c r="A194" s="38"/>
      <c r="G194" s="341"/>
      <c r="H194" s="341"/>
      <c r="I194" s="341"/>
      <c r="J194" s="341"/>
    </row>
    <row r="195" spans="1:10" s="21" customFormat="1">
      <c r="A195" s="38"/>
      <c r="G195" s="341"/>
      <c r="H195" s="341"/>
      <c r="I195" s="341"/>
      <c r="J195" s="341"/>
    </row>
    <row r="196" spans="1:10" s="21" customFormat="1">
      <c r="A196" s="38"/>
      <c r="G196" s="341"/>
      <c r="H196" s="341"/>
      <c r="I196" s="341"/>
      <c r="J196" s="341"/>
    </row>
    <row r="197" spans="1:10" s="21" customFormat="1">
      <c r="A197" s="38"/>
      <c r="G197" s="341"/>
      <c r="H197" s="341"/>
      <c r="I197" s="341"/>
      <c r="J197" s="341"/>
    </row>
    <row r="198" spans="1:10" s="21" customFormat="1">
      <c r="A198" s="38"/>
      <c r="G198" s="341"/>
      <c r="H198" s="341"/>
      <c r="I198" s="341"/>
      <c r="J198" s="341"/>
    </row>
    <row r="199" spans="1:10" s="21" customFormat="1">
      <c r="A199" s="38"/>
      <c r="G199" s="341"/>
      <c r="H199" s="341"/>
      <c r="I199" s="341"/>
      <c r="J199" s="341"/>
    </row>
    <row r="200" spans="1:10" s="21" customFormat="1">
      <c r="A200" s="38"/>
      <c r="G200" s="341"/>
      <c r="H200" s="341"/>
      <c r="I200" s="341"/>
      <c r="J200" s="341"/>
    </row>
    <row r="201" spans="1:10" s="21" customFormat="1">
      <c r="A201" s="38"/>
      <c r="G201" s="341"/>
      <c r="H201" s="341"/>
      <c r="I201" s="341"/>
      <c r="J201" s="341"/>
    </row>
    <row r="202" spans="1:10" s="21" customFormat="1">
      <c r="A202" s="38"/>
      <c r="G202" s="341"/>
      <c r="H202" s="341"/>
      <c r="I202" s="341"/>
      <c r="J202" s="341"/>
    </row>
    <row r="203" spans="1:10" s="21" customFormat="1">
      <c r="A203" s="38"/>
      <c r="G203" s="341"/>
      <c r="H203" s="341"/>
      <c r="I203" s="341"/>
      <c r="J203" s="341"/>
    </row>
    <row r="204" spans="1:10" s="21" customFormat="1">
      <c r="A204" s="38"/>
      <c r="G204" s="341"/>
      <c r="H204" s="341"/>
      <c r="I204" s="341"/>
      <c r="J204" s="341"/>
    </row>
    <row r="205" spans="1:10" s="21" customFormat="1">
      <c r="A205" s="38"/>
      <c r="G205" s="341"/>
      <c r="H205" s="341"/>
      <c r="I205" s="341"/>
      <c r="J205" s="341"/>
    </row>
    <row r="206" spans="1:10" s="21" customFormat="1">
      <c r="A206" s="38"/>
      <c r="G206" s="341"/>
      <c r="H206" s="341"/>
      <c r="I206" s="341"/>
      <c r="J206" s="341"/>
    </row>
    <row r="207" spans="1:10" s="21" customFormat="1">
      <c r="A207" s="38"/>
      <c r="G207" s="341"/>
      <c r="H207" s="341"/>
      <c r="I207" s="341"/>
      <c r="J207" s="341"/>
    </row>
    <row r="208" spans="1:10" s="21" customFormat="1">
      <c r="A208" s="38"/>
      <c r="G208" s="341"/>
      <c r="H208" s="341"/>
      <c r="I208" s="341"/>
      <c r="J208" s="341"/>
    </row>
    <row r="209" spans="1:10" s="21" customFormat="1">
      <c r="A209" s="38"/>
      <c r="G209" s="341"/>
      <c r="H209" s="341"/>
      <c r="I209" s="341"/>
      <c r="J209" s="341"/>
    </row>
    <row r="210" spans="1:10" s="21" customFormat="1">
      <c r="A210" s="38"/>
      <c r="G210" s="341"/>
      <c r="H210" s="341"/>
      <c r="I210" s="341"/>
      <c r="J210" s="341"/>
    </row>
    <row r="211" spans="1:10" s="21" customFormat="1">
      <c r="A211" s="38"/>
      <c r="G211" s="341"/>
      <c r="H211" s="341"/>
      <c r="I211" s="341"/>
      <c r="J211" s="341"/>
    </row>
    <row r="212" spans="1:10" s="21" customFormat="1">
      <c r="A212" s="38"/>
      <c r="G212" s="341"/>
      <c r="H212" s="341"/>
      <c r="I212" s="341"/>
      <c r="J212" s="341"/>
    </row>
    <row r="213" spans="1:10" s="21" customFormat="1">
      <c r="A213" s="38"/>
      <c r="G213" s="341"/>
      <c r="H213" s="341"/>
      <c r="I213" s="341"/>
      <c r="J213" s="341"/>
    </row>
    <row r="214" spans="1:10" s="21" customFormat="1">
      <c r="A214" s="38"/>
      <c r="G214" s="341"/>
      <c r="H214" s="341"/>
      <c r="I214" s="341"/>
      <c r="J214" s="341"/>
    </row>
    <row r="215" spans="1:10" s="21" customFormat="1">
      <c r="A215" s="38"/>
      <c r="G215" s="341"/>
      <c r="H215" s="341"/>
      <c r="I215" s="341"/>
      <c r="J215" s="341"/>
    </row>
    <row r="216" spans="1:10" s="21" customFormat="1">
      <c r="A216" s="38"/>
      <c r="G216" s="341"/>
      <c r="H216" s="341"/>
      <c r="I216" s="341"/>
      <c r="J216" s="341"/>
    </row>
    <row r="217" spans="1:10" s="21" customFormat="1">
      <c r="A217" s="38"/>
      <c r="G217" s="341"/>
      <c r="H217" s="341"/>
      <c r="I217" s="341"/>
      <c r="J217" s="341"/>
    </row>
    <row r="218" spans="1:10" s="21" customFormat="1">
      <c r="A218" s="38"/>
      <c r="G218" s="341"/>
      <c r="H218" s="341"/>
      <c r="I218" s="341"/>
      <c r="J218" s="341"/>
    </row>
    <row r="219" spans="1:10" s="21" customFormat="1">
      <c r="A219" s="38"/>
      <c r="G219" s="341"/>
      <c r="H219" s="341"/>
      <c r="I219" s="341"/>
      <c r="J219" s="341"/>
    </row>
    <row r="220" spans="1:10" s="21" customFormat="1">
      <c r="A220" s="38"/>
      <c r="G220" s="341"/>
      <c r="H220" s="341"/>
      <c r="I220" s="341"/>
      <c r="J220" s="341"/>
    </row>
    <row r="221" spans="1:10" s="21" customFormat="1">
      <c r="A221" s="38"/>
      <c r="G221" s="341"/>
      <c r="H221" s="341"/>
      <c r="I221" s="341"/>
      <c r="J221" s="341"/>
    </row>
    <row r="222" spans="1:10" s="21" customFormat="1">
      <c r="A222" s="38"/>
      <c r="G222" s="341"/>
      <c r="H222" s="341"/>
      <c r="I222" s="341"/>
      <c r="J222" s="341"/>
    </row>
    <row r="223" spans="1:10" s="21" customFormat="1">
      <c r="A223" s="38"/>
      <c r="G223" s="341"/>
      <c r="H223" s="341"/>
      <c r="I223" s="341"/>
      <c r="J223" s="341"/>
    </row>
    <row r="224" spans="1:10" s="21" customFormat="1">
      <c r="A224" s="38"/>
      <c r="G224" s="341"/>
      <c r="H224" s="341"/>
      <c r="I224" s="341"/>
      <c r="J224" s="341"/>
    </row>
    <row r="225" spans="1:10" s="21" customFormat="1">
      <c r="A225" s="38"/>
      <c r="G225" s="341"/>
      <c r="H225" s="341"/>
      <c r="I225" s="341"/>
      <c r="J225" s="341"/>
    </row>
    <row r="226" spans="1:10" s="21" customFormat="1">
      <c r="A226" s="38"/>
      <c r="G226" s="341"/>
      <c r="H226" s="341"/>
      <c r="I226" s="341"/>
      <c r="J226" s="341"/>
    </row>
    <row r="227" spans="1:10" s="21" customFormat="1">
      <c r="A227" s="38"/>
      <c r="G227" s="341"/>
      <c r="H227" s="341"/>
      <c r="I227" s="341"/>
      <c r="J227" s="341"/>
    </row>
    <row r="228" spans="1:10" s="21" customFormat="1">
      <c r="A228" s="38"/>
      <c r="G228" s="341"/>
      <c r="H228" s="341"/>
      <c r="I228" s="341"/>
      <c r="J228" s="341"/>
    </row>
    <row r="229" spans="1:10" s="21" customFormat="1">
      <c r="A229" s="38"/>
      <c r="G229" s="341"/>
      <c r="H229" s="341"/>
      <c r="I229" s="341"/>
      <c r="J229" s="341"/>
    </row>
    <row r="230" spans="1:10" s="21" customFormat="1">
      <c r="A230" s="38"/>
      <c r="G230" s="341"/>
      <c r="H230" s="341"/>
      <c r="I230" s="341"/>
      <c r="J230" s="341"/>
    </row>
    <row r="231" spans="1:10" s="21" customFormat="1">
      <c r="A231" s="38"/>
      <c r="G231" s="341"/>
      <c r="H231" s="341"/>
      <c r="I231" s="341"/>
      <c r="J231" s="341"/>
    </row>
    <row r="232" spans="1:10" s="21" customFormat="1">
      <c r="A232" s="38"/>
      <c r="G232" s="341"/>
      <c r="H232" s="341"/>
      <c r="I232" s="341"/>
      <c r="J232" s="341"/>
    </row>
    <row r="233" spans="1:10" s="21" customFormat="1">
      <c r="A233" s="38"/>
      <c r="G233" s="341"/>
      <c r="H233" s="341"/>
      <c r="I233" s="341"/>
      <c r="J233" s="341"/>
    </row>
    <row r="234" spans="1:10" s="21" customFormat="1">
      <c r="A234" s="38"/>
      <c r="G234" s="341"/>
      <c r="H234" s="341"/>
      <c r="I234" s="341"/>
      <c r="J234" s="341"/>
    </row>
    <row r="235" spans="1:10" s="21" customFormat="1">
      <c r="A235" s="38"/>
      <c r="G235" s="341"/>
      <c r="H235" s="341"/>
      <c r="I235" s="341"/>
      <c r="J235" s="341"/>
    </row>
    <row r="236" spans="1:10" s="21" customFormat="1">
      <c r="A236" s="38"/>
      <c r="G236" s="341"/>
      <c r="H236" s="341"/>
      <c r="I236" s="341"/>
      <c r="J236" s="341"/>
    </row>
    <row r="237" spans="1:10" s="21" customFormat="1">
      <c r="A237" s="38"/>
      <c r="G237" s="341"/>
      <c r="H237" s="341"/>
      <c r="I237" s="341"/>
      <c r="J237" s="341"/>
    </row>
    <row r="238" spans="1:10" s="21" customFormat="1">
      <c r="A238" s="38"/>
      <c r="G238" s="341"/>
      <c r="H238" s="341"/>
      <c r="I238" s="341"/>
      <c r="J238" s="341"/>
    </row>
    <row r="239" spans="1:10" s="21" customFormat="1">
      <c r="A239" s="38"/>
      <c r="G239" s="341"/>
      <c r="H239" s="341"/>
      <c r="I239" s="341"/>
      <c r="J239" s="341"/>
    </row>
    <row r="240" spans="1:10" s="21" customFormat="1">
      <c r="A240" s="38"/>
      <c r="G240" s="341"/>
      <c r="H240" s="341"/>
      <c r="I240" s="341"/>
      <c r="J240" s="341"/>
    </row>
    <row r="241" spans="1:10" s="21" customFormat="1">
      <c r="A241" s="38"/>
      <c r="G241" s="341"/>
      <c r="H241" s="341"/>
      <c r="I241" s="341"/>
      <c r="J241" s="341"/>
    </row>
    <row r="242" spans="1:10" s="21" customFormat="1">
      <c r="A242" s="38"/>
      <c r="G242" s="341"/>
      <c r="H242" s="341"/>
      <c r="I242" s="341"/>
      <c r="J242" s="341"/>
    </row>
    <row r="243" spans="1:10" s="21" customFormat="1">
      <c r="A243" s="38"/>
      <c r="G243" s="341"/>
      <c r="H243" s="341"/>
      <c r="I243" s="341"/>
      <c r="J243" s="341"/>
    </row>
    <row r="244" spans="1:10" s="21" customFormat="1">
      <c r="A244" s="38"/>
      <c r="G244" s="341"/>
      <c r="H244" s="341"/>
      <c r="I244" s="341"/>
      <c r="J244" s="341"/>
    </row>
    <row r="245" spans="1:10" s="21" customFormat="1">
      <c r="A245" s="38"/>
      <c r="G245" s="341"/>
      <c r="H245" s="341"/>
      <c r="I245" s="341"/>
      <c r="J245" s="341"/>
    </row>
    <row r="246" spans="1:10" s="21" customFormat="1">
      <c r="A246" s="38"/>
      <c r="G246" s="341"/>
      <c r="H246" s="341"/>
      <c r="I246" s="341"/>
      <c r="J246" s="341"/>
    </row>
    <row r="247" spans="1:10" s="21" customFormat="1">
      <c r="A247" s="38"/>
      <c r="G247" s="341"/>
      <c r="H247" s="341"/>
      <c r="I247" s="341"/>
      <c r="J247" s="341"/>
    </row>
    <row r="248" spans="1:10" s="21" customFormat="1">
      <c r="A248" s="38"/>
      <c r="G248" s="341"/>
      <c r="H248" s="341"/>
      <c r="I248" s="341"/>
      <c r="J248" s="341"/>
    </row>
    <row r="249" spans="1:10" s="21" customFormat="1">
      <c r="A249" s="38"/>
      <c r="G249" s="341"/>
      <c r="H249" s="341"/>
      <c r="I249" s="341"/>
      <c r="J249" s="341"/>
    </row>
    <row r="250" spans="1:10" s="21" customFormat="1">
      <c r="A250" s="38"/>
      <c r="G250" s="341"/>
      <c r="H250" s="341"/>
      <c r="I250" s="341"/>
      <c r="J250" s="341"/>
    </row>
    <row r="251" spans="1:10" s="21" customFormat="1">
      <c r="A251" s="38"/>
      <c r="G251" s="341"/>
      <c r="H251" s="341"/>
      <c r="I251" s="341"/>
      <c r="J251" s="341"/>
    </row>
    <row r="252" spans="1:10" s="21" customFormat="1">
      <c r="A252" s="38"/>
      <c r="G252" s="341"/>
      <c r="H252" s="341"/>
      <c r="I252" s="341"/>
      <c r="J252" s="341"/>
    </row>
    <row r="253" spans="1:10" s="21" customFormat="1">
      <c r="A253" s="38"/>
      <c r="G253" s="341"/>
      <c r="H253" s="341"/>
      <c r="I253" s="341"/>
      <c r="J253" s="341"/>
    </row>
    <row r="254" spans="1:10" s="21" customFormat="1">
      <c r="A254" s="38"/>
      <c r="G254" s="341"/>
      <c r="H254" s="341"/>
      <c r="I254" s="341"/>
      <c r="J254" s="341"/>
    </row>
    <row r="255" spans="1:10" s="21" customFormat="1">
      <c r="A255" s="38"/>
      <c r="G255" s="341"/>
      <c r="H255" s="341"/>
      <c r="I255" s="341"/>
      <c r="J255" s="341"/>
    </row>
    <row r="256" spans="1:10" s="21" customFormat="1">
      <c r="A256" s="38"/>
      <c r="G256" s="341"/>
      <c r="H256" s="341"/>
      <c r="I256" s="341"/>
      <c r="J256" s="341"/>
    </row>
    <row r="257" spans="1:10" s="21" customFormat="1">
      <c r="A257" s="38"/>
      <c r="G257" s="341"/>
      <c r="H257" s="341"/>
      <c r="I257" s="341"/>
      <c r="J257" s="341"/>
    </row>
    <row r="258" spans="1:10" s="21" customFormat="1">
      <c r="A258" s="38"/>
      <c r="G258" s="341"/>
      <c r="H258" s="341"/>
      <c r="I258" s="341"/>
      <c r="J258" s="341"/>
    </row>
    <row r="259" spans="1:10" s="21" customFormat="1">
      <c r="A259" s="38"/>
      <c r="G259" s="341"/>
      <c r="H259" s="341"/>
      <c r="I259" s="341"/>
      <c r="J259" s="341"/>
    </row>
  </sheetData>
  <mergeCells count="47">
    <mergeCell ref="F2:J4"/>
    <mergeCell ref="F6:J6"/>
    <mergeCell ref="A7:B7"/>
    <mergeCell ref="F8:J8"/>
    <mergeCell ref="A8:B8"/>
    <mergeCell ref="B25:F25"/>
    <mergeCell ref="A9:B9"/>
    <mergeCell ref="G10:H10"/>
    <mergeCell ref="F11:J11"/>
    <mergeCell ref="F12:J13"/>
    <mergeCell ref="A10:B12"/>
    <mergeCell ref="F9:J9"/>
    <mergeCell ref="F15:J15"/>
    <mergeCell ref="B21:F21"/>
    <mergeCell ref="B22:H22"/>
    <mergeCell ref="B23:F23"/>
    <mergeCell ref="B24:F24"/>
    <mergeCell ref="C92:F92"/>
    <mergeCell ref="A38:J38"/>
    <mergeCell ref="B26:F26"/>
    <mergeCell ref="B27:H27"/>
    <mergeCell ref="A28:F28"/>
    <mergeCell ref="G28:I28"/>
    <mergeCell ref="B29:F29"/>
    <mergeCell ref="G29:I29"/>
    <mergeCell ref="A30:F30"/>
    <mergeCell ref="B31:F31"/>
    <mergeCell ref="B32:F32"/>
    <mergeCell ref="B33:F33"/>
    <mergeCell ref="A36:J36"/>
    <mergeCell ref="H92:J92"/>
    <mergeCell ref="G93:H93"/>
    <mergeCell ref="C94:E94"/>
    <mergeCell ref="G40:J40"/>
    <mergeCell ref="A43:J43"/>
    <mergeCell ref="A59:J59"/>
    <mergeCell ref="A66:J66"/>
    <mergeCell ref="A73:J73"/>
    <mergeCell ref="A75:J75"/>
    <mergeCell ref="A40:A41"/>
    <mergeCell ref="B40:B41"/>
    <mergeCell ref="C40:C41"/>
    <mergeCell ref="D40:D41"/>
    <mergeCell ref="E40:E41"/>
    <mergeCell ref="F40:F41"/>
    <mergeCell ref="A79:J79"/>
    <mergeCell ref="H91:J91"/>
  </mergeCells>
  <pageMargins left="1.1811023622047245" right="0.39370078740157483" top="0.78740157480314965" bottom="0.78740157480314965" header="0.31496062992125984" footer="0.31496062992125984"/>
  <pageSetup paperSize="9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G15"/>
  <sheetViews>
    <sheetView workbookViewId="0">
      <selection activeCell="S29" sqref="S28:S29"/>
    </sheetView>
  </sheetViews>
  <sheetFormatPr defaultRowHeight="12.5"/>
  <sheetData>
    <row r="3" spans="1:7">
      <c r="A3">
        <v>1</v>
      </c>
      <c r="B3">
        <v>5.6</v>
      </c>
      <c r="C3">
        <v>1.01</v>
      </c>
      <c r="D3">
        <f>C3</f>
        <v>1.01</v>
      </c>
      <c r="E3">
        <f>B3*C3</f>
        <v>5.6559999999999997</v>
      </c>
      <c r="F3">
        <f>B3*D3</f>
        <v>5.6559999999999997</v>
      </c>
    </row>
    <row r="4" spans="1:7">
      <c r="A4">
        <v>2</v>
      </c>
      <c r="B4">
        <v>5.6</v>
      </c>
      <c r="C4">
        <v>1.01</v>
      </c>
      <c r="D4">
        <f>D3*C4</f>
        <v>1.0201</v>
      </c>
      <c r="E4">
        <f>E3*C4</f>
        <v>5.7125599999999999</v>
      </c>
      <c r="F4">
        <f>B4*D4</f>
        <v>5.7125599999999999</v>
      </c>
    </row>
    <row r="5" spans="1:7">
      <c r="A5">
        <v>3</v>
      </c>
      <c r="B5">
        <v>5.6</v>
      </c>
      <c r="C5">
        <v>1.01</v>
      </c>
      <c r="D5">
        <f t="shared" ref="D5:D14" si="0">D4*C5</f>
        <v>1.0303009999999999</v>
      </c>
      <c r="E5">
        <f t="shared" ref="E5:E14" si="1">E4*C5</f>
        <v>5.7696855999999999</v>
      </c>
      <c r="F5">
        <f t="shared" ref="F5:F14" si="2">B5*D5</f>
        <v>5.769685599999999</v>
      </c>
      <c r="G5">
        <f>SUM(F3:F5)</f>
        <v>17.138245599999998</v>
      </c>
    </row>
    <row r="6" spans="1:7">
      <c r="A6">
        <v>4</v>
      </c>
      <c r="B6">
        <v>5.6</v>
      </c>
      <c r="C6">
        <v>1.01</v>
      </c>
      <c r="D6">
        <f t="shared" si="0"/>
        <v>1.04060401</v>
      </c>
      <c r="E6">
        <f t="shared" si="1"/>
        <v>5.8273824559999996</v>
      </c>
      <c r="F6">
        <f t="shared" si="2"/>
        <v>5.8273824559999996</v>
      </c>
    </row>
    <row r="7" spans="1:7">
      <c r="A7">
        <v>5</v>
      </c>
      <c r="B7">
        <v>5.6</v>
      </c>
      <c r="C7">
        <v>1.01</v>
      </c>
      <c r="D7">
        <f t="shared" si="0"/>
        <v>1.0510100500999999</v>
      </c>
      <c r="E7">
        <f t="shared" si="1"/>
        <v>5.8856562805599992</v>
      </c>
      <c r="F7">
        <f t="shared" si="2"/>
        <v>5.8856562805599992</v>
      </c>
    </row>
    <row r="8" spans="1:7">
      <c r="A8">
        <v>6</v>
      </c>
      <c r="B8">
        <v>5.6</v>
      </c>
      <c r="C8">
        <v>1.01</v>
      </c>
      <c r="D8">
        <f t="shared" si="0"/>
        <v>1.0615201506009999</v>
      </c>
      <c r="E8">
        <f t="shared" si="1"/>
        <v>5.9445128433655992</v>
      </c>
      <c r="F8">
        <f t="shared" si="2"/>
        <v>5.9445128433655992</v>
      </c>
      <c r="G8">
        <f>SUM(F3:F8)</f>
        <v>34.795797179925593</v>
      </c>
    </row>
    <row r="9" spans="1:7">
      <c r="A9">
        <v>7</v>
      </c>
      <c r="B9">
        <v>5.6</v>
      </c>
      <c r="C9">
        <v>1.01</v>
      </c>
      <c r="D9">
        <f t="shared" si="0"/>
        <v>1.0721353521070098</v>
      </c>
      <c r="E9">
        <f t="shared" si="1"/>
        <v>6.0039579717992551</v>
      </c>
      <c r="F9">
        <f t="shared" si="2"/>
        <v>6.0039579717992551</v>
      </c>
    </row>
    <row r="10" spans="1:7">
      <c r="A10">
        <v>8</v>
      </c>
      <c r="B10">
        <v>5.6</v>
      </c>
      <c r="C10">
        <v>1.01</v>
      </c>
      <c r="D10">
        <f t="shared" si="0"/>
        <v>1.08285670562808</v>
      </c>
      <c r="E10">
        <f t="shared" si="1"/>
        <v>6.0639975515172475</v>
      </c>
      <c r="F10">
        <f t="shared" si="2"/>
        <v>6.0639975515172475</v>
      </c>
    </row>
    <row r="11" spans="1:7">
      <c r="A11">
        <v>9</v>
      </c>
      <c r="B11">
        <v>5.6</v>
      </c>
      <c r="C11">
        <v>1.01</v>
      </c>
      <c r="D11">
        <f t="shared" si="0"/>
        <v>1.0936852726843609</v>
      </c>
      <c r="E11">
        <f t="shared" si="1"/>
        <v>6.1246375270324203</v>
      </c>
      <c r="F11">
        <f t="shared" si="2"/>
        <v>6.1246375270324203</v>
      </c>
      <c r="G11">
        <f>SUM(F3:F11)</f>
        <v>52.988390230274511</v>
      </c>
    </row>
    <row r="12" spans="1:7">
      <c r="A12">
        <v>10</v>
      </c>
      <c r="B12">
        <v>5.6</v>
      </c>
      <c r="C12">
        <v>1.01</v>
      </c>
      <c r="D12">
        <f t="shared" si="0"/>
        <v>1.1046221254112045</v>
      </c>
      <c r="E12">
        <f t="shared" si="1"/>
        <v>6.1858839023027441</v>
      </c>
      <c r="F12">
        <f t="shared" si="2"/>
        <v>6.185883902302745</v>
      </c>
    </row>
    <row r="13" spans="1:7">
      <c r="A13">
        <v>11</v>
      </c>
      <c r="B13">
        <v>5.6</v>
      </c>
      <c r="C13">
        <v>1.01</v>
      </c>
      <c r="D13">
        <f t="shared" si="0"/>
        <v>1.1156683466653166</v>
      </c>
      <c r="E13">
        <f t="shared" si="1"/>
        <v>6.247742741325772</v>
      </c>
      <c r="F13">
        <f t="shared" si="2"/>
        <v>6.247742741325772</v>
      </c>
    </row>
    <row r="14" spans="1:7">
      <c r="A14">
        <v>12</v>
      </c>
      <c r="B14">
        <v>5.6</v>
      </c>
      <c r="C14">
        <v>1.01</v>
      </c>
      <c r="D14">
        <f t="shared" si="0"/>
        <v>1.1268250301319698</v>
      </c>
      <c r="E14">
        <f t="shared" si="1"/>
        <v>6.31022016873903</v>
      </c>
      <c r="F14">
        <f t="shared" si="2"/>
        <v>6.31022016873903</v>
      </c>
      <c r="G14">
        <f>SUM(F3:F14)</f>
        <v>71.732237042642055</v>
      </c>
    </row>
    <row r="15" spans="1:7">
      <c r="B15">
        <f>SUM(B3:B14)</f>
        <v>67.2</v>
      </c>
      <c r="E15">
        <f>SUM(E3:E14)</f>
        <v>71.732237042642055</v>
      </c>
      <c r="F15">
        <f>SUM(F3:F14)</f>
        <v>71.732237042642055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IV246"/>
  <sheetViews>
    <sheetView view="pageBreakPreview" topLeftCell="A22" zoomScale="60" zoomScaleNormal="75" workbookViewId="0">
      <pane ySplit="1" topLeftCell="A23" activePane="bottomLeft" state="frozen"/>
      <selection activeCell="A29" sqref="A29"/>
      <selection pane="bottomLeft" activeCell="B84" sqref="B84"/>
    </sheetView>
  </sheetViews>
  <sheetFormatPr defaultColWidth="9.1796875" defaultRowHeight="18" outlineLevelRow="1" outlineLevelCol="1"/>
  <cols>
    <col min="1" max="1" width="54.7265625" style="2" customWidth="1"/>
    <col min="2" max="2" width="17" style="21" customWidth="1"/>
    <col min="3" max="3" width="15.7265625" style="21" customWidth="1"/>
    <col min="4" max="4" width="16.1796875" style="21" customWidth="1"/>
    <col min="5" max="5" width="16.7265625" style="21" customWidth="1"/>
    <col min="6" max="6" width="15.6328125" style="21" customWidth="1"/>
    <col min="7" max="7" width="16.90625" style="2" customWidth="1"/>
    <col min="8" max="8" width="16.81640625" style="2" customWidth="1"/>
    <col min="9" max="9" width="16.1796875" style="2" customWidth="1"/>
    <col min="10" max="10" width="16.7265625" style="2" customWidth="1"/>
    <col min="11" max="11" width="12.453125" style="2" customWidth="1" outlineLevel="1"/>
    <col min="12" max="12" width="13.453125" style="2" customWidth="1" outlineLevel="1"/>
    <col min="13" max="13" width="11.453125" style="2" customWidth="1" outlineLevel="1"/>
    <col min="14" max="14" width="9.453125" style="2" customWidth="1" outlineLevel="1"/>
    <col min="15" max="15" width="11.453125" style="2" customWidth="1"/>
    <col min="16" max="16" width="15.54296875" style="2" customWidth="1"/>
    <col min="17" max="16384" width="9.1796875" style="2"/>
  </cols>
  <sheetData>
    <row r="1" spans="1:10">
      <c r="A1" s="81"/>
      <c r="B1" s="82"/>
      <c r="C1" s="82"/>
      <c r="D1" s="82"/>
      <c r="E1" s="82"/>
      <c r="F1" s="82" t="s">
        <v>19</v>
      </c>
      <c r="G1" s="81"/>
      <c r="H1" s="81"/>
      <c r="I1" s="81"/>
      <c r="J1" s="81"/>
    </row>
    <row r="2" spans="1:10" ht="18.75" customHeight="1">
      <c r="A2" s="507" t="s">
        <v>366</v>
      </c>
      <c r="B2" s="507"/>
      <c r="C2" s="84"/>
      <c r="D2" s="85"/>
      <c r="E2" s="85"/>
      <c r="F2" s="506" t="s">
        <v>367</v>
      </c>
      <c r="G2" s="506"/>
      <c r="H2" s="506"/>
      <c r="I2" s="506"/>
      <c r="J2" s="506"/>
    </row>
    <row r="3" spans="1:10" ht="18.75" customHeight="1">
      <c r="A3" s="511" t="s">
        <v>368</v>
      </c>
      <c r="B3" s="511"/>
      <c r="C3" s="84"/>
      <c r="D3" s="86"/>
      <c r="E3" s="86"/>
      <c r="F3" s="506"/>
      <c r="G3" s="506"/>
      <c r="H3" s="506"/>
      <c r="I3" s="506"/>
      <c r="J3" s="506"/>
    </row>
    <row r="4" spans="1:10" ht="18.75" customHeight="1">
      <c r="A4" s="511" t="s">
        <v>368</v>
      </c>
      <c r="B4" s="511"/>
      <c r="C4" s="84"/>
      <c r="D4" s="86"/>
      <c r="E4" s="86"/>
      <c r="F4" s="506"/>
      <c r="G4" s="506"/>
      <c r="H4" s="506"/>
      <c r="I4" s="506"/>
      <c r="J4" s="506"/>
    </row>
    <row r="5" spans="1:10" ht="18.75" customHeight="1">
      <c r="A5" s="511" t="s">
        <v>368</v>
      </c>
      <c r="B5" s="511"/>
      <c r="C5" s="84"/>
      <c r="D5" s="86"/>
      <c r="E5" s="86"/>
      <c r="F5" s="86"/>
      <c r="G5" s="498"/>
      <c r="H5" s="498"/>
      <c r="I5" s="87"/>
      <c r="J5" s="87"/>
    </row>
    <row r="6" spans="1:10" ht="18.75" customHeight="1">
      <c r="A6" s="507" t="s">
        <v>369</v>
      </c>
      <c r="B6" s="507"/>
      <c r="C6" s="84"/>
      <c r="D6" s="88"/>
      <c r="E6" s="88"/>
      <c r="F6" s="499" t="s">
        <v>370</v>
      </c>
      <c r="G6" s="499"/>
      <c r="H6" s="499"/>
      <c r="I6" s="499"/>
      <c r="J6" s="499"/>
    </row>
    <row r="7" spans="1:10" ht="63" customHeight="1">
      <c r="A7" s="507"/>
      <c r="B7" s="507"/>
      <c r="C7" s="84"/>
      <c r="D7" s="88"/>
      <c r="E7" s="88"/>
      <c r="F7" s="499" t="s">
        <v>252</v>
      </c>
      <c r="G7" s="499"/>
      <c r="H7" s="499"/>
      <c r="I7" s="499"/>
      <c r="J7" s="499"/>
    </row>
    <row r="8" spans="1:10" ht="18.75" customHeight="1">
      <c r="A8" s="89" t="s">
        <v>336</v>
      </c>
      <c r="B8" s="83"/>
      <c r="C8" s="84"/>
      <c r="D8" s="88"/>
      <c r="E8" s="88"/>
      <c r="F8" s="499" t="s">
        <v>371</v>
      </c>
      <c r="G8" s="499"/>
      <c r="H8" s="499"/>
      <c r="I8" s="499"/>
      <c r="J8" s="499"/>
    </row>
    <row r="9" spans="1:10" ht="18.75" customHeight="1">
      <c r="A9" s="83"/>
      <c r="B9" s="83"/>
      <c r="C9" s="84"/>
      <c r="D9" s="88"/>
      <c r="E9" s="88"/>
      <c r="F9" s="499" t="s">
        <v>372</v>
      </c>
      <c r="G9" s="499"/>
      <c r="H9" s="499"/>
      <c r="I9" s="499"/>
      <c r="J9" s="499"/>
    </row>
    <row r="10" spans="1:10" ht="20.5">
      <c r="A10" s="83"/>
      <c r="B10" s="83"/>
      <c r="C10" s="84"/>
      <c r="D10" s="88"/>
      <c r="E10" s="88"/>
      <c r="F10" s="85"/>
      <c r="G10" s="85"/>
      <c r="H10" s="85"/>
      <c r="I10" s="85"/>
      <c r="J10" s="85"/>
    </row>
    <row r="11" spans="1:10" ht="61.5" customHeight="1">
      <c r="A11" s="83"/>
      <c r="B11" s="83"/>
      <c r="C11" s="84"/>
      <c r="D11" s="88"/>
      <c r="E11" s="88"/>
      <c r="F11" s="499" t="s">
        <v>373</v>
      </c>
      <c r="G11" s="499"/>
      <c r="H11" s="499"/>
      <c r="I11" s="499"/>
      <c r="J11" s="499"/>
    </row>
    <row r="12" spans="1:10" ht="20.25" customHeight="1">
      <c r="A12" s="83"/>
      <c r="B12" s="83"/>
      <c r="C12" s="84"/>
      <c r="D12" s="88"/>
      <c r="E12" s="88"/>
      <c r="F12" s="89" t="s">
        <v>336</v>
      </c>
      <c r="G12" s="85"/>
      <c r="H12" s="85"/>
      <c r="I12" s="85"/>
      <c r="J12" s="85"/>
    </row>
    <row r="13" spans="1:10" ht="19.5" customHeight="1">
      <c r="A13" s="83"/>
      <c r="B13" s="83"/>
      <c r="C13" s="84"/>
      <c r="D13" s="88"/>
      <c r="E13" s="88"/>
      <c r="F13" s="85"/>
      <c r="G13" s="87"/>
      <c r="H13" s="89"/>
      <c r="I13" s="89"/>
      <c r="J13" s="89"/>
    </row>
    <row r="14" spans="1:10" ht="19.5" customHeight="1">
      <c r="A14" s="85"/>
      <c r="B14" s="90"/>
      <c r="C14" s="90"/>
      <c r="D14" s="90"/>
      <c r="E14" s="90"/>
      <c r="F14" s="90"/>
      <c r="G14" s="91"/>
      <c r="H14" s="91"/>
      <c r="I14" s="91"/>
      <c r="J14" s="91"/>
    </row>
    <row r="15" spans="1:10" ht="19.5" customHeight="1">
      <c r="A15" s="92"/>
      <c r="B15" s="491"/>
      <c r="C15" s="491"/>
      <c r="D15" s="491"/>
      <c r="E15" s="491"/>
      <c r="F15" s="491"/>
      <c r="G15" s="93"/>
      <c r="H15" s="94"/>
      <c r="I15" s="95" t="s">
        <v>142</v>
      </c>
      <c r="J15" s="96" t="s">
        <v>253</v>
      </c>
    </row>
    <row r="16" spans="1:10" ht="16.5" customHeight="1">
      <c r="A16" s="97" t="s">
        <v>14</v>
      </c>
      <c r="B16" s="491"/>
      <c r="C16" s="491"/>
      <c r="D16" s="491"/>
      <c r="E16" s="491"/>
      <c r="F16" s="491"/>
      <c r="G16" s="98"/>
      <c r="H16" s="99"/>
      <c r="I16" s="100" t="s">
        <v>136</v>
      </c>
      <c r="J16" s="96"/>
    </row>
    <row r="17" spans="1:16" ht="16.5" customHeight="1">
      <c r="A17" s="97" t="s">
        <v>15</v>
      </c>
      <c r="B17" s="491"/>
      <c r="C17" s="491"/>
      <c r="D17" s="491"/>
      <c r="E17" s="491"/>
      <c r="F17" s="491"/>
      <c r="G17" s="93"/>
      <c r="H17" s="94"/>
      <c r="I17" s="100" t="s">
        <v>135</v>
      </c>
      <c r="J17" s="96"/>
    </row>
    <row r="18" spans="1:16" ht="18.75" customHeight="1">
      <c r="A18" s="97" t="s">
        <v>20</v>
      </c>
      <c r="B18" s="491"/>
      <c r="C18" s="491"/>
      <c r="D18" s="491"/>
      <c r="E18" s="491"/>
      <c r="F18" s="491"/>
      <c r="G18" s="93"/>
      <c r="H18" s="94"/>
      <c r="I18" s="100" t="s">
        <v>134</v>
      </c>
      <c r="J18" s="96"/>
    </row>
    <row r="19" spans="1:16" ht="15.75" customHeight="1">
      <c r="A19" s="97" t="s">
        <v>374</v>
      </c>
      <c r="B19" s="491"/>
      <c r="C19" s="491"/>
      <c r="D19" s="491"/>
      <c r="E19" s="491"/>
      <c r="F19" s="491"/>
      <c r="G19" s="98"/>
      <c r="H19" s="99"/>
      <c r="I19" s="100" t="s">
        <v>9</v>
      </c>
      <c r="J19" s="96"/>
    </row>
    <row r="20" spans="1:16" ht="15.75" customHeight="1">
      <c r="A20" s="97" t="s">
        <v>17</v>
      </c>
      <c r="B20" s="491"/>
      <c r="C20" s="491"/>
      <c r="D20" s="491"/>
      <c r="E20" s="491"/>
      <c r="F20" s="491"/>
      <c r="G20" s="98"/>
      <c r="H20" s="99"/>
      <c r="I20" s="100" t="s">
        <v>8</v>
      </c>
      <c r="J20" s="96"/>
    </row>
    <row r="21" spans="1:16" ht="21" customHeight="1">
      <c r="A21" s="97" t="s">
        <v>16</v>
      </c>
      <c r="B21" s="491"/>
      <c r="C21" s="491"/>
      <c r="D21" s="491"/>
      <c r="E21" s="491"/>
      <c r="F21" s="491"/>
      <c r="G21" s="98"/>
      <c r="H21" s="101"/>
      <c r="I21" s="103" t="s">
        <v>10</v>
      </c>
      <c r="J21" s="96"/>
    </row>
    <row r="22" spans="1:16">
      <c r="A22" s="496" t="s">
        <v>563</v>
      </c>
      <c r="B22" s="496"/>
      <c r="C22" s="496"/>
      <c r="D22" s="496"/>
      <c r="E22" s="496"/>
      <c r="F22" s="496"/>
      <c r="G22" s="496"/>
      <c r="H22" s="496"/>
      <c r="I22" s="496"/>
      <c r="J22" s="496"/>
    </row>
    <row r="23" spans="1:16" ht="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6">
      <c r="A24" s="490" t="s">
        <v>212</v>
      </c>
      <c r="B24" s="490"/>
      <c r="C24" s="490"/>
      <c r="D24" s="490"/>
      <c r="E24" s="490"/>
      <c r="F24" s="490"/>
      <c r="G24" s="490"/>
      <c r="H24" s="490"/>
      <c r="I24" s="490"/>
      <c r="J24" s="490"/>
    </row>
    <row r="25" spans="1:16" ht="12" customHeight="1">
      <c r="B25" s="22"/>
      <c r="C25" s="3"/>
      <c r="D25" s="22"/>
      <c r="E25" s="22"/>
      <c r="F25" s="22"/>
      <c r="G25" s="22"/>
      <c r="H25" s="22"/>
      <c r="I25" s="22"/>
      <c r="J25" s="22"/>
    </row>
    <row r="26" spans="1:16" ht="40.5" customHeight="1">
      <c r="A26" s="524" t="s">
        <v>263</v>
      </c>
      <c r="B26" s="525" t="s">
        <v>18</v>
      </c>
      <c r="C26" s="518" t="s">
        <v>32</v>
      </c>
      <c r="D26" s="518" t="s">
        <v>40</v>
      </c>
      <c r="E26" s="525" t="s">
        <v>140</v>
      </c>
      <c r="F26" s="529" t="s">
        <v>173</v>
      </c>
      <c r="G26" s="525" t="s">
        <v>264</v>
      </c>
      <c r="H26" s="525"/>
      <c r="I26" s="525"/>
      <c r="J26" s="525"/>
      <c r="K26" s="2">
        <v>2024</v>
      </c>
      <c r="L26" s="2">
        <v>2025</v>
      </c>
      <c r="M26" s="2">
        <v>2026</v>
      </c>
      <c r="N26" s="2">
        <v>2027</v>
      </c>
    </row>
    <row r="27" spans="1:16" ht="59.25" customHeight="1">
      <c r="A27" s="524"/>
      <c r="B27" s="525"/>
      <c r="C27" s="519"/>
      <c r="D27" s="519"/>
      <c r="E27" s="525"/>
      <c r="F27" s="530"/>
      <c r="G27" s="454" t="s">
        <v>257</v>
      </c>
      <c r="H27" s="454" t="s">
        <v>258</v>
      </c>
      <c r="I27" s="454" t="s">
        <v>259</v>
      </c>
      <c r="J27" s="454" t="s">
        <v>344</v>
      </c>
      <c r="K27" s="181">
        <v>1.05</v>
      </c>
      <c r="L27" s="182">
        <v>1.05</v>
      </c>
      <c r="M27" s="182">
        <v>1.05</v>
      </c>
      <c r="N27" s="183">
        <v>1.05</v>
      </c>
      <c r="O27" s="158"/>
    </row>
    <row r="28" spans="1:16" ht="20.149999999999999" customHeight="1">
      <c r="A28" s="71">
        <v>1</v>
      </c>
      <c r="B28" s="72">
        <v>2</v>
      </c>
      <c r="C28" s="72">
        <v>3</v>
      </c>
      <c r="D28" s="72">
        <v>4</v>
      </c>
      <c r="E28" s="72">
        <v>5</v>
      </c>
      <c r="F28" s="72">
        <v>6</v>
      </c>
      <c r="G28" s="454">
        <v>7</v>
      </c>
      <c r="H28" s="454">
        <v>8</v>
      </c>
      <c r="I28" s="454">
        <v>9</v>
      </c>
      <c r="J28" s="454">
        <v>10</v>
      </c>
    </row>
    <row r="29" spans="1:16" ht="25" customHeight="1">
      <c r="A29" s="526" t="s">
        <v>104</v>
      </c>
      <c r="B29" s="527"/>
      <c r="C29" s="527"/>
      <c r="D29" s="527"/>
      <c r="E29" s="527"/>
      <c r="F29" s="527"/>
      <c r="G29" s="527"/>
      <c r="H29" s="527"/>
      <c r="I29" s="527"/>
      <c r="J29" s="528"/>
    </row>
    <row r="30" spans="1:16" ht="39" customHeight="1">
      <c r="A30" s="73" t="s">
        <v>213</v>
      </c>
      <c r="B30" s="71">
        <v>1000</v>
      </c>
      <c r="C30" s="137">
        <v>117470</v>
      </c>
      <c r="D30" s="137">
        <v>183003</v>
      </c>
      <c r="E30" s="137">
        <v>190770</v>
      </c>
      <c r="F30" s="137">
        <v>135770</v>
      </c>
      <c r="G30" s="135">
        <v>200309</v>
      </c>
      <c r="H30" s="135">
        <v>210324</v>
      </c>
      <c r="I30" s="135">
        <v>220840</v>
      </c>
      <c r="J30" s="135">
        <v>231882</v>
      </c>
      <c r="K30" s="158">
        <v>1.0500026209571736</v>
      </c>
      <c r="L30" s="158">
        <v>1.0499977534708875</v>
      </c>
      <c r="M30" s="158">
        <v>1.0499990490861719</v>
      </c>
      <c r="N30" s="158">
        <v>1.05</v>
      </c>
      <c r="O30" s="158"/>
      <c r="P30" s="158"/>
    </row>
    <row r="31" spans="1:16" ht="36">
      <c r="A31" s="73" t="s">
        <v>181</v>
      </c>
      <c r="B31" s="71">
        <v>1010</v>
      </c>
      <c r="C31" s="137">
        <v>130244</v>
      </c>
      <c r="D31" s="137">
        <v>174202</v>
      </c>
      <c r="E31" s="137">
        <v>178066</v>
      </c>
      <c r="F31" s="137">
        <v>180610</v>
      </c>
      <c r="G31" s="135">
        <v>186969</v>
      </c>
      <c r="H31" s="135">
        <v>196317</v>
      </c>
      <c r="I31" s="135">
        <v>206133</v>
      </c>
      <c r="J31" s="135">
        <v>216440</v>
      </c>
      <c r="K31" s="158">
        <v>1.0499983152314309</v>
      </c>
      <c r="L31" s="158">
        <v>1.0499975931838967</v>
      </c>
      <c r="M31" s="158">
        <v>1.0500007640703557</v>
      </c>
      <c r="N31" s="158">
        <v>1.0500016979328879</v>
      </c>
      <c r="O31" s="158"/>
      <c r="P31" s="158"/>
    </row>
    <row r="32" spans="1:16" ht="20.149999999999999" customHeight="1">
      <c r="A32" s="202" t="s">
        <v>294</v>
      </c>
      <c r="B32" s="71">
        <v>1020</v>
      </c>
      <c r="C32" s="137">
        <v>-12774</v>
      </c>
      <c r="D32" s="137">
        <v>8801</v>
      </c>
      <c r="E32" s="137">
        <v>12704</v>
      </c>
      <c r="F32" s="137">
        <v>-44840</v>
      </c>
      <c r="G32" s="137">
        <v>13340</v>
      </c>
      <c r="H32" s="137">
        <v>14007</v>
      </c>
      <c r="I32" s="137">
        <v>14707</v>
      </c>
      <c r="J32" s="137">
        <v>15442</v>
      </c>
      <c r="K32" s="158"/>
      <c r="L32" s="158">
        <v>1.05</v>
      </c>
      <c r="M32" s="158">
        <v>1.049975012493753</v>
      </c>
      <c r="N32" s="158">
        <v>1.0499762018086625</v>
      </c>
      <c r="O32" s="158"/>
      <c r="P32" s="158"/>
    </row>
    <row r="33" spans="1:18" ht="26.5" customHeight="1">
      <c r="A33" s="73" t="s">
        <v>146</v>
      </c>
      <c r="B33" s="71">
        <v>1040</v>
      </c>
      <c r="C33" s="137">
        <v>8717</v>
      </c>
      <c r="D33" s="137">
        <v>8767</v>
      </c>
      <c r="E33" s="137">
        <v>9435</v>
      </c>
      <c r="F33" s="137">
        <v>8912</v>
      </c>
      <c r="G33" s="427">
        <v>9906.75</v>
      </c>
      <c r="H33" s="427">
        <v>10402.0875</v>
      </c>
      <c r="I33" s="427">
        <v>10922.191875</v>
      </c>
      <c r="J33" s="427">
        <v>11468.301468750002</v>
      </c>
      <c r="K33" s="177">
        <v>9906.75</v>
      </c>
      <c r="L33" s="177">
        <v>10402.0875</v>
      </c>
      <c r="M33" s="177">
        <v>10922.191875</v>
      </c>
      <c r="N33" s="177">
        <v>11468.301468750002</v>
      </c>
      <c r="O33" s="158"/>
      <c r="P33" s="158"/>
    </row>
    <row r="34" spans="1:18" ht="26.5" customHeight="1">
      <c r="A34" s="73" t="s">
        <v>143</v>
      </c>
      <c r="B34" s="71">
        <v>1070</v>
      </c>
      <c r="C34" s="137">
        <v>0</v>
      </c>
      <c r="D34" s="137">
        <v>0</v>
      </c>
      <c r="E34" s="137">
        <v>0</v>
      </c>
      <c r="F34" s="137">
        <v>0</v>
      </c>
      <c r="G34" s="135">
        <v>0</v>
      </c>
      <c r="H34" s="135">
        <v>0</v>
      </c>
      <c r="I34" s="135">
        <v>0</v>
      </c>
      <c r="J34" s="135">
        <v>0</v>
      </c>
      <c r="K34" s="177">
        <v>0</v>
      </c>
      <c r="L34" s="177">
        <v>0</v>
      </c>
      <c r="M34" s="177">
        <v>0</v>
      </c>
      <c r="N34" s="177">
        <v>0</v>
      </c>
      <c r="O34" s="158"/>
      <c r="P34" s="158"/>
    </row>
    <row r="35" spans="1:18" ht="26.5" customHeight="1">
      <c r="A35" s="73" t="s">
        <v>147</v>
      </c>
      <c r="B35" s="71">
        <v>1300</v>
      </c>
      <c r="C35" s="137">
        <v>-14794</v>
      </c>
      <c r="D35" s="137">
        <v>460</v>
      </c>
      <c r="E35" s="137">
        <v>400</v>
      </c>
      <c r="F35" s="137">
        <v>83</v>
      </c>
      <c r="G35" s="135">
        <v>420</v>
      </c>
      <c r="H35" s="427">
        <v>441</v>
      </c>
      <c r="I35" s="427">
        <v>463.05</v>
      </c>
      <c r="J35" s="427">
        <v>486.20250000000004</v>
      </c>
      <c r="K35" s="177">
        <v>420</v>
      </c>
      <c r="L35" s="177">
        <v>441</v>
      </c>
      <c r="M35" s="177">
        <v>463.05</v>
      </c>
      <c r="N35" s="177">
        <v>486.20250000000004</v>
      </c>
      <c r="O35" s="158"/>
      <c r="P35" s="158"/>
    </row>
    <row r="36" spans="1:18" ht="35">
      <c r="A36" s="75" t="s">
        <v>4</v>
      </c>
      <c r="B36" s="71">
        <v>1100</v>
      </c>
      <c r="C36" s="137">
        <v>-36285</v>
      </c>
      <c r="D36" s="137">
        <v>494</v>
      </c>
      <c r="E36" s="137">
        <v>3669</v>
      </c>
      <c r="F36" s="137">
        <v>-53669</v>
      </c>
      <c r="G36" s="137">
        <v>3853.25</v>
      </c>
      <c r="H36" s="137">
        <v>4045.9125000000004</v>
      </c>
      <c r="I36" s="137">
        <v>4247.8581249999997</v>
      </c>
      <c r="J36" s="137">
        <v>4459.9010312499986</v>
      </c>
      <c r="K36" s="158">
        <v>1.0502180430635051</v>
      </c>
      <c r="L36" s="158">
        <v>1.05</v>
      </c>
      <c r="M36" s="158">
        <v>1.0499134929388609</v>
      </c>
      <c r="N36" s="158">
        <v>1.05</v>
      </c>
      <c r="O36" s="177">
        <v>3853.25</v>
      </c>
      <c r="P36" s="177">
        <v>4045.9125000000004</v>
      </c>
      <c r="Q36" s="177">
        <v>4247.8581249999997</v>
      </c>
      <c r="R36" s="177">
        <v>4459.9010312499986</v>
      </c>
    </row>
    <row r="37" spans="1:18" ht="20.149999999999999" customHeight="1">
      <c r="A37" s="75" t="s">
        <v>148</v>
      </c>
      <c r="B37" s="71">
        <v>1410</v>
      </c>
      <c r="C37" s="137">
        <v>-30863</v>
      </c>
      <c r="D37" s="137">
        <v>5467</v>
      </c>
      <c r="E37" s="137">
        <v>9177</v>
      </c>
      <c r="F37" s="137">
        <v>-47777</v>
      </c>
      <c r="G37" s="135">
        <v>9636.6500000000015</v>
      </c>
      <c r="H37" s="135">
        <v>10118.482500000002</v>
      </c>
      <c r="I37" s="135">
        <v>10624.056625000001</v>
      </c>
      <c r="J37" s="135">
        <v>11154.909456249999</v>
      </c>
      <c r="L37" s="158"/>
      <c r="M37" s="158"/>
      <c r="N37" s="158"/>
      <c r="O37" s="158"/>
      <c r="P37" s="158"/>
    </row>
    <row r="38" spans="1:18" ht="25.5" customHeight="1">
      <c r="A38" s="76" t="s">
        <v>235</v>
      </c>
      <c r="B38" s="71">
        <v>5010</v>
      </c>
      <c r="C38" s="138">
        <v>-26.273091001957948</v>
      </c>
      <c r="D38" s="138">
        <v>2.9873827205018495</v>
      </c>
      <c r="E38" s="138">
        <v>4.8105047963516272</v>
      </c>
      <c r="F38" s="138">
        <v>-35.189658982102081</v>
      </c>
      <c r="G38" s="402">
        <v>4.8108921715948867</v>
      </c>
      <c r="H38" s="402">
        <v>4.8109024647686436</v>
      </c>
      <c r="I38" s="402">
        <v>4.8107483358992944</v>
      </c>
      <c r="J38" s="402">
        <v>4.8105973970597109</v>
      </c>
      <c r="L38" s="158"/>
      <c r="M38" s="158"/>
      <c r="N38" s="158"/>
      <c r="O38" s="158"/>
      <c r="P38" s="158"/>
    </row>
    <row r="39" spans="1:18" ht="39" customHeight="1">
      <c r="A39" s="76" t="s">
        <v>149</v>
      </c>
      <c r="B39" s="71">
        <v>1310</v>
      </c>
      <c r="C39" s="137">
        <v>-620</v>
      </c>
      <c r="D39" s="137">
        <v>0</v>
      </c>
      <c r="E39" s="137">
        <v>0</v>
      </c>
      <c r="F39" s="137">
        <v>0</v>
      </c>
      <c r="G39" s="135" t="s">
        <v>543</v>
      </c>
      <c r="H39" s="427" t="s">
        <v>543</v>
      </c>
      <c r="I39" s="427" t="s">
        <v>543</v>
      </c>
      <c r="J39" s="427" t="s">
        <v>543</v>
      </c>
      <c r="L39" s="158"/>
      <c r="M39" s="158"/>
      <c r="N39" s="158"/>
      <c r="O39" s="158"/>
      <c r="P39" s="158"/>
    </row>
    <row r="40" spans="1:18" ht="20.149999999999999" customHeight="1">
      <c r="A40" s="73" t="s">
        <v>240</v>
      </c>
      <c r="B40" s="71">
        <v>1320</v>
      </c>
      <c r="C40" s="137">
        <v>19420</v>
      </c>
      <c r="D40" s="137">
        <v>1700</v>
      </c>
      <c r="E40" s="137">
        <v>1700</v>
      </c>
      <c r="F40" s="137">
        <v>1600</v>
      </c>
      <c r="G40" s="135" t="s">
        <v>543</v>
      </c>
      <c r="H40" s="427" t="s">
        <v>543</v>
      </c>
      <c r="I40" s="427" t="s">
        <v>543</v>
      </c>
      <c r="J40" s="427" t="s">
        <v>543</v>
      </c>
      <c r="O40" s="158"/>
      <c r="P40" s="158"/>
    </row>
    <row r="41" spans="1:18" ht="24.5" customHeight="1">
      <c r="A41" s="75" t="s">
        <v>102</v>
      </c>
      <c r="B41" s="71">
        <v>1170</v>
      </c>
      <c r="C41" s="137">
        <v>-17485</v>
      </c>
      <c r="D41" s="137">
        <v>2194</v>
      </c>
      <c r="E41" s="137">
        <v>5369</v>
      </c>
      <c r="F41" s="137">
        <v>-52069</v>
      </c>
      <c r="G41" s="137">
        <v>3853.25</v>
      </c>
      <c r="H41" s="137">
        <v>4045.9125000000004</v>
      </c>
      <c r="I41" s="137">
        <v>4247.8581249999997</v>
      </c>
      <c r="J41" s="137">
        <v>4459.9010312499986</v>
      </c>
      <c r="K41" s="158">
        <v>0.71768485751536604</v>
      </c>
      <c r="L41" s="158">
        <v>1.05</v>
      </c>
      <c r="M41" s="158">
        <v>1.0499134929388609</v>
      </c>
      <c r="N41" s="158">
        <v>1.0499176055344359</v>
      </c>
      <c r="O41" s="158"/>
      <c r="P41" s="158"/>
    </row>
    <row r="42" spans="1:18" ht="22" customHeight="1">
      <c r="A42" s="76" t="s">
        <v>144</v>
      </c>
      <c r="B42" s="71">
        <v>1180</v>
      </c>
      <c r="C42" s="137">
        <v>0</v>
      </c>
      <c r="D42" s="137">
        <v>394.91999999999996</v>
      </c>
      <c r="E42" s="137">
        <v>966</v>
      </c>
      <c r="F42" s="137">
        <v>0</v>
      </c>
      <c r="G42" s="221">
        <v>693.58499999999992</v>
      </c>
      <c r="H42" s="221">
        <v>728.26425000000006</v>
      </c>
      <c r="I42" s="221">
        <v>764.61446249999995</v>
      </c>
      <c r="J42" s="221">
        <v>802.78218562499967</v>
      </c>
      <c r="K42" s="158">
        <v>0.71799689440993786</v>
      </c>
      <c r="L42" s="158">
        <v>1.0500000000000003</v>
      </c>
      <c r="M42" s="158">
        <v>1.0499134929388609</v>
      </c>
      <c r="N42" s="158">
        <v>1.0499176055344359</v>
      </c>
      <c r="O42" s="158"/>
      <c r="P42" s="158"/>
    </row>
    <row r="43" spans="1:18" ht="20.149999999999999" customHeight="1">
      <c r="A43" s="75" t="s">
        <v>236</v>
      </c>
      <c r="B43" s="195">
        <v>1200</v>
      </c>
      <c r="C43" s="143">
        <v>-17485</v>
      </c>
      <c r="D43" s="143">
        <v>1799.08</v>
      </c>
      <c r="E43" s="143">
        <v>4403</v>
      </c>
      <c r="F43" s="143">
        <v>-52069</v>
      </c>
      <c r="G43" s="143">
        <v>3159.665</v>
      </c>
      <c r="H43" s="143">
        <v>3317.6482500000002</v>
      </c>
      <c r="I43" s="143">
        <v>3483.2436625</v>
      </c>
      <c r="J43" s="143">
        <v>3657.1188456249988</v>
      </c>
      <c r="K43" s="158"/>
      <c r="L43" s="158"/>
      <c r="M43" s="158"/>
      <c r="N43" s="158"/>
      <c r="O43" s="158"/>
      <c r="P43" s="158"/>
    </row>
    <row r="44" spans="1:18" ht="20.149999999999999" customHeight="1">
      <c r="A44" s="76" t="s">
        <v>237</v>
      </c>
      <c r="B44" s="71">
        <v>5040</v>
      </c>
      <c r="C44" s="248">
        <v>-0.14884651400357538</v>
      </c>
      <c r="D44" s="248">
        <v>9.8308770894466203E-3</v>
      </c>
      <c r="E44" s="248">
        <v>2.3080148870367457E-2</v>
      </c>
      <c r="F44" s="248">
        <v>-0.38350887530382266</v>
      </c>
      <c r="G44" s="403">
        <v>1.5773954240698121E-2</v>
      </c>
      <c r="H44" s="403">
        <v>1.5773987989958351E-2</v>
      </c>
      <c r="I44" s="403">
        <v>1.5772702691994205E-2</v>
      </c>
      <c r="J44" s="403">
        <v>1.5771464993509624E-2</v>
      </c>
      <c r="L44" s="158"/>
      <c r="M44" s="158"/>
      <c r="N44" s="158"/>
      <c r="O44" s="158"/>
      <c r="P44" s="158"/>
    </row>
    <row r="45" spans="1:18" ht="25" customHeight="1">
      <c r="A45" s="512" t="s">
        <v>161</v>
      </c>
      <c r="B45" s="513"/>
      <c r="C45" s="513"/>
      <c r="D45" s="513"/>
      <c r="E45" s="513"/>
      <c r="F45" s="513"/>
      <c r="G45" s="513"/>
      <c r="H45" s="513"/>
      <c r="I45" s="513"/>
      <c r="J45" s="514"/>
      <c r="L45" s="158"/>
      <c r="M45" s="158"/>
      <c r="N45" s="158"/>
      <c r="O45" s="158"/>
      <c r="P45" s="158"/>
    </row>
    <row r="46" spans="1:18" ht="20.149999999999999" customHeight="1">
      <c r="A46" s="77" t="s">
        <v>349</v>
      </c>
      <c r="B46" s="71">
        <v>2100</v>
      </c>
      <c r="C46" s="137">
        <v>0</v>
      </c>
      <c r="D46" s="137">
        <v>1187</v>
      </c>
      <c r="E46" s="137">
        <v>2906</v>
      </c>
      <c r="F46" s="137">
        <v>0</v>
      </c>
      <c r="G46" s="135">
        <v>2085</v>
      </c>
      <c r="H46" s="135">
        <v>2189.647845</v>
      </c>
      <c r="I46" s="135">
        <v>2298.9408172500002</v>
      </c>
      <c r="J46" s="135">
        <v>2413.6984381124989</v>
      </c>
      <c r="L46" s="158"/>
      <c r="M46" s="158"/>
      <c r="N46" s="158"/>
      <c r="O46" s="158"/>
      <c r="P46" s="158"/>
      <c r="Q46" s="135"/>
    </row>
    <row r="47" spans="1:18" ht="20.149999999999999" customHeight="1">
      <c r="A47" s="78" t="s">
        <v>160</v>
      </c>
      <c r="B47" s="71">
        <v>2110</v>
      </c>
      <c r="C47" s="137">
        <v>0</v>
      </c>
      <c r="D47" s="137">
        <v>394.91999999999996</v>
      </c>
      <c r="E47" s="137">
        <v>966</v>
      </c>
      <c r="F47" s="137">
        <v>0</v>
      </c>
      <c r="G47" s="221">
        <v>693.58499999999992</v>
      </c>
      <c r="H47" s="221">
        <v>728.26425000000006</v>
      </c>
      <c r="I47" s="221">
        <v>764.61446249999995</v>
      </c>
      <c r="J47" s="221">
        <v>802.78218562499967</v>
      </c>
      <c r="L47" s="158"/>
      <c r="M47" s="158"/>
      <c r="N47" s="158"/>
      <c r="O47" s="158"/>
      <c r="P47" s="158"/>
    </row>
    <row r="48" spans="1:18" ht="54">
      <c r="A48" s="78" t="s">
        <v>345</v>
      </c>
      <c r="B48" s="71" t="s">
        <v>238</v>
      </c>
      <c r="C48" s="137">
        <v>-74706</v>
      </c>
      <c r="D48" s="137">
        <v>8606</v>
      </c>
      <c r="E48" s="137">
        <v>8313.2000000000007</v>
      </c>
      <c r="F48" s="137">
        <v>0</v>
      </c>
      <c r="G48" s="135">
        <v>5521.6100000000006</v>
      </c>
      <c r="H48" s="135">
        <v>5797.9205000000002</v>
      </c>
      <c r="I48" s="135">
        <v>6087.5865250000061</v>
      </c>
      <c r="J48" s="135">
        <v>6391.8258512500033</v>
      </c>
      <c r="L48" s="158"/>
      <c r="M48" s="158"/>
      <c r="N48" s="158"/>
      <c r="O48" s="158"/>
      <c r="P48" s="158"/>
    </row>
    <row r="49" spans="1:16" ht="36">
      <c r="A49" s="77" t="s">
        <v>350</v>
      </c>
      <c r="B49" s="71">
        <v>2140</v>
      </c>
      <c r="C49" s="137">
        <v>3946</v>
      </c>
      <c r="D49" s="137">
        <v>6916</v>
      </c>
      <c r="E49" s="137">
        <v>6452</v>
      </c>
      <c r="F49" s="137">
        <v>4421</v>
      </c>
      <c r="G49" s="135">
        <v>6774.6</v>
      </c>
      <c r="H49" s="135">
        <v>7113.3300000000008</v>
      </c>
      <c r="I49" s="135">
        <v>7468.9965000000011</v>
      </c>
      <c r="J49" s="135">
        <v>7842.4463250000017</v>
      </c>
      <c r="L49" s="158"/>
      <c r="M49" s="158"/>
      <c r="N49" s="158"/>
      <c r="O49" s="158"/>
      <c r="P49" s="158"/>
    </row>
    <row r="50" spans="1:16" ht="39" customHeight="1">
      <c r="A50" s="77" t="s">
        <v>86</v>
      </c>
      <c r="B50" s="71">
        <v>2150</v>
      </c>
      <c r="C50" s="137">
        <v>3958</v>
      </c>
      <c r="D50" s="137">
        <v>7623</v>
      </c>
      <c r="E50" s="137">
        <v>6619</v>
      </c>
      <c r="F50" s="137">
        <v>4683</v>
      </c>
      <c r="G50" s="135">
        <v>6949.9500000000007</v>
      </c>
      <c r="H50" s="135">
        <v>7297.4475000000011</v>
      </c>
      <c r="I50" s="135">
        <v>7662.319875000002</v>
      </c>
      <c r="J50" s="135">
        <v>8045.4358687500026</v>
      </c>
      <c r="L50" s="158"/>
      <c r="M50" s="158"/>
      <c r="N50" s="158"/>
      <c r="O50" s="158"/>
      <c r="P50" s="158"/>
    </row>
    <row r="51" spans="1:16" ht="20.149999999999999" customHeight="1">
      <c r="A51" s="79" t="s">
        <v>351</v>
      </c>
      <c r="B51" s="71">
        <v>2200</v>
      </c>
      <c r="C51" s="137">
        <v>-66802</v>
      </c>
      <c r="D51" s="137">
        <v>24726.92</v>
      </c>
      <c r="E51" s="137">
        <v>25256.2</v>
      </c>
      <c r="F51" s="137">
        <v>-1037.6000000000022</v>
      </c>
      <c r="G51" s="137">
        <v>22024.745000000003</v>
      </c>
      <c r="H51" s="137">
        <v>23126.610095000004</v>
      </c>
      <c r="I51" s="137">
        <v>24282.458179750007</v>
      </c>
      <c r="J51" s="137">
        <v>25496.188668737504</v>
      </c>
      <c r="L51" s="158"/>
      <c r="M51" s="158"/>
      <c r="N51" s="158"/>
      <c r="O51" s="158"/>
      <c r="P51" s="158"/>
    </row>
    <row r="52" spans="1:16" ht="25" customHeight="1">
      <c r="A52" s="512" t="s">
        <v>159</v>
      </c>
      <c r="B52" s="513"/>
      <c r="C52" s="513"/>
      <c r="D52" s="513"/>
      <c r="E52" s="513"/>
      <c r="F52" s="513"/>
      <c r="G52" s="513"/>
      <c r="H52" s="513"/>
      <c r="I52" s="513"/>
      <c r="J52" s="514"/>
      <c r="L52" s="158"/>
      <c r="M52" s="158"/>
      <c r="N52" s="158"/>
      <c r="O52" s="158"/>
      <c r="P52" s="158"/>
    </row>
    <row r="53" spans="1:16" ht="35.5" customHeight="1">
      <c r="A53" s="79" t="s">
        <v>150</v>
      </c>
      <c r="B53" s="71">
        <v>3600</v>
      </c>
      <c r="C53" s="230">
        <v>1868</v>
      </c>
      <c r="D53" s="230">
        <v>0</v>
      </c>
      <c r="E53" s="230">
        <v>0</v>
      </c>
      <c r="F53" s="230">
        <v>18329</v>
      </c>
      <c r="G53" s="230">
        <v>0</v>
      </c>
      <c r="H53" s="230">
        <v>1645.8147500000023</v>
      </c>
      <c r="I53" s="230">
        <v>3373.2223925000026</v>
      </c>
      <c r="J53" s="230">
        <v>5187.7597871250018</v>
      </c>
      <c r="L53" s="158"/>
      <c r="M53" s="158"/>
      <c r="N53" s="158"/>
      <c r="O53" s="158"/>
      <c r="P53" s="158"/>
    </row>
    <row r="54" spans="1:16" ht="35.5" customHeight="1">
      <c r="A54" s="77" t="s">
        <v>151</v>
      </c>
      <c r="B54" s="71">
        <v>3090</v>
      </c>
      <c r="C54" s="230">
        <v>-85553</v>
      </c>
      <c r="D54" s="230">
        <v>6772.08</v>
      </c>
      <c r="E54" s="230">
        <v>-17130</v>
      </c>
      <c r="F54" s="230">
        <v>-65094</v>
      </c>
      <c r="G54" s="145">
        <v>8943.0650000000023</v>
      </c>
      <c r="H54" s="145">
        <v>9390.2182500000017</v>
      </c>
      <c r="I54" s="145">
        <v>9859.4421625000014</v>
      </c>
      <c r="J54" s="145">
        <v>10352.127270625</v>
      </c>
      <c r="L54" s="158"/>
      <c r="M54" s="158"/>
      <c r="N54" s="158"/>
      <c r="O54" s="158"/>
      <c r="P54" s="158"/>
    </row>
    <row r="55" spans="1:16" ht="35.5" customHeight="1">
      <c r="A55" s="77" t="s">
        <v>241</v>
      </c>
      <c r="B55" s="71">
        <v>3320</v>
      </c>
      <c r="C55" s="230">
        <v>-119103</v>
      </c>
      <c r="D55" s="230">
        <v>-44970</v>
      </c>
      <c r="E55" s="230">
        <v>-19964</v>
      </c>
      <c r="F55" s="230">
        <v>-28566</v>
      </c>
      <c r="G55" s="145">
        <v>-5212.2</v>
      </c>
      <c r="H55" s="145">
        <v>-5472.81</v>
      </c>
      <c r="I55" s="145">
        <v>-5746.4505000000008</v>
      </c>
      <c r="J55" s="145">
        <v>-6033.7730250000013</v>
      </c>
      <c r="L55" s="158"/>
      <c r="M55" s="158"/>
      <c r="N55" s="158"/>
      <c r="O55" s="158"/>
      <c r="P55" s="158"/>
    </row>
    <row r="56" spans="1:16" ht="35.5" customHeight="1">
      <c r="A56" s="77" t="s">
        <v>152</v>
      </c>
      <c r="B56" s="71">
        <v>3580</v>
      </c>
      <c r="C56" s="230">
        <v>221117</v>
      </c>
      <c r="D56" s="230">
        <v>38813</v>
      </c>
      <c r="E56" s="230">
        <v>37094</v>
      </c>
      <c r="F56" s="230">
        <v>75331</v>
      </c>
      <c r="G56" s="145">
        <v>-2085.0502500000002</v>
      </c>
      <c r="H56" s="145">
        <v>-2190.0006075000001</v>
      </c>
      <c r="I56" s="145">
        <v>-2298.4542678750004</v>
      </c>
      <c r="J56" s="145">
        <v>-2414.030611268749</v>
      </c>
      <c r="L56" s="158"/>
      <c r="M56" s="158"/>
      <c r="N56" s="158"/>
      <c r="O56" s="158"/>
      <c r="P56" s="158"/>
    </row>
    <row r="57" spans="1:16" ht="35.5" customHeight="1">
      <c r="A57" s="77" t="s">
        <v>176</v>
      </c>
      <c r="B57" s="71">
        <v>3610</v>
      </c>
      <c r="C57" s="230">
        <v>0</v>
      </c>
      <c r="D57" s="230">
        <v>0</v>
      </c>
      <c r="E57" s="230">
        <v>0</v>
      </c>
      <c r="F57" s="230">
        <v>0</v>
      </c>
      <c r="G57" s="145" t="s">
        <v>543</v>
      </c>
      <c r="H57" s="428" t="s">
        <v>543</v>
      </c>
      <c r="I57" s="428" t="s">
        <v>543</v>
      </c>
      <c r="J57" s="428" t="s">
        <v>543</v>
      </c>
      <c r="L57" s="158"/>
      <c r="M57" s="158"/>
      <c r="N57" s="158"/>
      <c r="O57" s="158"/>
      <c r="P57" s="158"/>
    </row>
    <row r="58" spans="1:16" ht="35.5" customHeight="1">
      <c r="A58" s="79" t="s">
        <v>153</v>
      </c>
      <c r="B58" s="71">
        <v>3620</v>
      </c>
      <c r="C58" s="230">
        <v>18329</v>
      </c>
      <c r="D58" s="230">
        <v>615.08000000000175</v>
      </c>
      <c r="E58" s="230">
        <v>0</v>
      </c>
      <c r="F58" s="230">
        <v>0</v>
      </c>
      <c r="G58" s="230">
        <v>1645.8147500000023</v>
      </c>
      <c r="H58" s="230">
        <v>3373.2223925000026</v>
      </c>
      <c r="I58" s="230">
        <v>5187.7597871250018</v>
      </c>
      <c r="J58" s="230">
        <v>7092.0834214812512</v>
      </c>
      <c r="L58" s="158"/>
      <c r="M58" s="158"/>
      <c r="N58" s="158"/>
      <c r="O58" s="158"/>
      <c r="P58" s="158"/>
    </row>
    <row r="59" spans="1:16" ht="25" customHeight="1">
      <c r="A59" s="520" t="s">
        <v>220</v>
      </c>
      <c r="B59" s="521"/>
      <c r="C59" s="521"/>
      <c r="D59" s="521"/>
      <c r="E59" s="521"/>
      <c r="F59" s="521"/>
      <c r="G59" s="521"/>
      <c r="H59" s="521"/>
      <c r="I59" s="521"/>
      <c r="J59" s="522"/>
      <c r="L59" s="158"/>
      <c r="M59" s="158"/>
      <c r="N59" s="158"/>
      <c r="O59" s="158"/>
      <c r="P59" s="158"/>
    </row>
    <row r="60" spans="1:16" ht="20.149999999999999" customHeight="1">
      <c r="A60" s="77" t="s">
        <v>219</v>
      </c>
      <c r="B60" s="71">
        <v>4000</v>
      </c>
      <c r="C60" s="137">
        <v>86809</v>
      </c>
      <c r="D60" s="137">
        <v>44970</v>
      </c>
      <c r="E60" s="137">
        <v>19964</v>
      </c>
      <c r="F60" s="137">
        <v>28566</v>
      </c>
      <c r="G60" s="137">
        <v>5212.2</v>
      </c>
      <c r="H60" s="137">
        <v>5472.81</v>
      </c>
      <c r="I60" s="137">
        <v>5746.4505000000008</v>
      </c>
      <c r="J60" s="137">
        <v>6033.7730250000013</v>
      </c>
      <c r="K60" s="193"/>
      <c r="L60" s="177"/>
      <c r="M60" s="177"/>
      <c r="N60" s="177"/>
      <c r="O60" s="158"/>
      <c r="P60" s="158"/>
    </row>
    <row r="61" spans="1:16" ht="25" customHeight="1">
      <c r="A61" s="515" t="s">
        <v>223</v>
      </c>
      <c r="B61" s="516"/>
      <c r="C61" s="516"/>
      <c r="D61" s="516"/>
      <c r="E61" s="516"/>
      <c r="F61" s="516"/>
      <c r="G61" s="516"/>
      <c r="H61" s="516"/>
      <c r="I61" s="516"/>
      <c r="J61" s="517"/>
      <c r="L61" s="158"/>
      <c r="M61" s="158"/>
      <c r="N61" s="158"/>
      <c r="O61" s="158"/>
      <c r="P61" s="158"/>
    </row>
    <row r="62" spans="1:16" ht="25.5" customHeight="1">
      <c r="A62" s="77" t="s">
        <v>179</v>
      </c>
      <c r="B62" s="71">
        <v>5020</v>
      </c>
      <c r="C62" s="138">
        <v>-4.6160141503207582E-2</v>
      </c>
      <c r="D62" s="138">
        <v>7.0087381326185954E-3</v>
      </c>
      <c r="E62" s="248">
        <v>1.0519676310300586E-2</v>
      </c>
      <c r="F62" s="138">
        <v>-0.1295081233273308</v>
      </c>
      <c r="G62" s="74" t="s">
        <v>232</v>
      </c>
      <c r="H62" s="74" t="s">
        <v>232</v>
      </c>
      <c r="I62" s="74" t="s">
        <v>232</v>
      </c>
      <c r="J62" s="74" t="s">
        <v>232</v>
      </c>
      <c r="L62" s="158"/>
      <c r="M62" s="158"/>
      <c r="N62" s="158"/>
      <c r="O62" s="158"/>
      <c r="P62" s="158"/>
    </row>
    <row r="63" spans="1:16" ht="25.5" customHeight="1">
      <c r="A63" s="77" t="s">
        <v>175</v>
      </c>
      <c r="B63" s="71">
        <v>5030</v>
      </c>
      <c r="C63" s="138">
        <v>-7.284384712165777E-2</v>
      </c>
      <c r="D63" s="138">
        <v>1.8820797154514068E-2</v>
      </c>
      <c r="E63" s="248">
        <v>1.4445869819844944E-2</v>
      </c>
      <c r="F63" s="138">
        <v>-0.19775841638308217</v>
      </c>
      <c r="G63" s="74" t="s">
        <v>232</v>
      </c>
      <c r="H63" s="74" t="s">
        <v>232</v>
      </c>
      <c r="I63" s="74" t="s">
        <v>232</v>
      </c>
      <c r="J63" s="74" t="s">
        <v>232</v>
      </c>
    </row>
    <row r="64" spans="1:16" ht="25.5" customHeight="1">
      <c r="A64" s="77" t="s">
        <v>239</v>
      </c>
      <c r="B64" s="71">
        <v>5110</v>
      </c>
      <c r="C64" s="138">
        <v>1.7298999682896596</v>
      </c>
      <c r="D64" s="138">
        <v>0.593354479488023</v>
      </c>
      <c r="E64" s="138">
        <v>2.6793575723478322</v>
      </c>
      <c r="F64" s="138">
        <v>1.8975467727521693</v>
      </c>
      <c r="G64" s="74" t="s">
        <v>232</v>
      </c>
      <c r="H64" s="74" t="s">
        <v>232</v>
      </c>
      <c r="I64" s="74" t="s">
        <v>232</v>
      </c>
      <c r="J64" s="74" t="s">
        <v>232</v>
      </c>
    </row>
    <row r="65" spans="1:10" ht="25" customHeight="1">
      <c r="A65" s="512" t="s">
        <v>222</v>
      </c>
      <c r="B65" s="513"/>
      <c r="C65" s="513"/>
      <c r="D65" s="513"/>
      <c r="E65" s="513"/>
      <c r="F65" s="513"/>
      <c r="G65" s="513"/>
      <c r="H65" s="513"/>
      <c r="I65" s="513"/>
      <c r="J65" s="514"/>
    </row>
    <row r="66" spans="1:10" ht="24.5" customHeight="1">
      <c r="A66" s="77" t="s">
        <v>154</v>
      </c>
      <c r="B66" s="71">
        <v>6000</v>
      </c>
      <c r="C66" s="145">
        <v>170639</v>
      </c>
      <c r="D66" s="145">
        <v>105691</v>
      </c>
      <c r="E66" s="221">
        <v>207769</v>
      </c>
      <c r="F66" s="135">
        <v>193313</v>
      </c>
      <c r="G66" s="80" t="s">
        <v>232</v>
      </c>
      <c r="H66" s="80" t="s">
        <v>232</v>
      </c>
      <c r="I66" s="80" t="s">
        <v>232</v>
      </c>
      <c r="J66" s="80" t="s">
        <v>232</v>
      </c>
    </row>
    <row r="67" spans="1:10" ht="24.5" customHeight="1">
      <c r="A67" s="77" t="s">
        <v>155</v>
      </c>
      <c r="B67" s="71">
        <v>6010</v>
      </c>
      <c r="C67" s="145">
        <v>208151</v>
      </c>
      <c r="D67" s="145">
        <v>151000</v>
      </c>
      <c r="E67" s="135">
        <v>210780</v>
      </c>
      <c r="F67" s="135">
        <v>208739</v>
      </c>
      <c r="G67" s="80" t="s">
        <v>232</v>
      </c>
      <c r="H67" s="80" t="s">
        <v>232</v>
      </c>
      <c r="I67" s="80" t="s">
        <v>232</v>
      </c>
      <c r="J67" s="80" t="s">
        <v>232</v>
      </c>
    </row>
    <row r="68" spans="1:10" ht="24.5" customHeight="1">
      <c r="A68" s="77" t="s">
        <v>265</v>
      </c>
      <c r="B68" s="71">
        <v>6020</v>
      </c>
      <c r="C68" s="145">
        <v>18329</v>
      </c>
      <c r="D68" s="145">
        <v>615.08000000000175</v>
      </c>
      <c r="E68" s="135">
        <v>0</v>
      </c>
      <c r="F68" s="135">
        <v>0</v>
      </c>
      <c r="G68" s="80" t="s">
        <v>232</v>
      </c>
      <c r="H68" s="80" t="s">
        <v>232</v>
      </c>
      <c r="I68" s="80" t="s">
        <v>232</v>
      </c>
      <c r="J68" s="80" t="s">
        <v>232</v>
      </c>
    </row>
    <row r="69" spans="1:10" s="4" customFormat="1" ht="24.5" customHeight="1">
      <c r="A69" s="79" t="s">
        <v>269</v>
      </c>
      <c r="B69" s="71">
        <v>6030</v>
      </c>
      <c r="C69" s="428">
        <v>378790</v>
      </c>
      <c r="D69" s="145">
        <v>256691</v>
      </c>
      <c r="E69" s="145">
        <v>418549</v>
      </c>
      <c r="F69" s="135">
        <v>402052</v>
      </c>
      <c r="G69" s="80" t="s">
        <v>232</v>
      </c>
      <c r="H69" s="80" t="s">
        <v>232</v>
      </c>
      <c r="I69" s="80" t="s">
        <v>232</v>
      </c>
      <c r="J69" s="80" t="s">
        <v>232</v>
      </c>
    </row>
    <row r="70" spans="1:10" ht="24.5" customHeight="1">
      <c r="A70" s="77" t="s">
        <v>177</v>
      </c>
      <c r="B70" s="71">
        <v>6040</v>
      </c>
      <c r="C70" s="145">
        <v>5805</v>
      </c>
      <c r="D70" s="145">
        <v>6560</v>
      </c>
      <c r="E70" s="135">
        <v>-19195</v>
      </c>
      <c r="F70" s="135">
        <v>5805</v>
      </c>
      <c r="G70" s="80" t="s">
        <v>232</v>
      </c>
      <c r="H70" s="80" t="s">
        <v>232</v>
      </c>
      <c r="I70" s="80" t="s">
        <v>232</v>
      </c>
      <c r="J70" s="80" t="s">
        <v>232</v>
      </c>
    </row>
    <row r="71" spans="1:10" ht="24.5" customHeight="1">
      <c r="A71" s="77" t="s">
        <v>178</v>
      </c>
      <c r="B71" s="71">
        <v>6050</v>
      </c>
      <c r="C71" s="145">
        <v>132951</v>
      </c>
      <c r="D71" s="145">
        <v>154541</v>
      </c>
      <c r="E71" s="135">
        <v>132951</v>
      </c>
      <c r="F71" s="135">
        <v>132951</v>
      </c>
      <c r="G71" s="80" t="s">
        <v>232</v>
      </c>
      <c r="H71" s="80" t="s">
        <v>232</v>
      </c>
      <c r="I71" s="80" t="s">
        <v>232</v>
      </c>
      <c r="J71" s="80" t="s">
        <v>232</v>
      </c>
    </row>
    <row r="72" spans="1:10" s="4" customFormat="1" ht="24.5" customHeight="1">
      <c r="A72" s="79" t="s">
        <v>268</v>
      </c>
      <c r="B72" s="71">
        <v>6060</v>
      </c>
      <c r="C72" s="369">
        <v>138756</v>
      </c>
      <c r="D72" s="369">
        <v>161101</v>
      </c>
      <c r="E72" s="221">
        <v>113756</v>
      </c>
      <c r="F72" s="221">
        <v>138756</v>
      </c>
      <c r="G72" s="80" t="s">
        <v>232</v>
      </c>
      <c r="H72" s="80" t="s">
        <v>232</v>
      </c>
      <c r="I72" s="80" t="s">
        <v>232</v>
      </c>
      <c r="J72" s="80" t="s">
        <v>232</v>
      </c>
    </row>
    <row r="73" spans="1:10" ht="24.5" customHeight="1">
      <c r="A73" s="77" t="s">
        <v>266</v>
      </c>
      <c r="B73" s="71">
        <v>6070</v>
      </c>
      <c r="C73" s="234"/>
      <c r="D73" s="234"/>
      <c r="E73" s="135"/>
      <c r="F73" s="135"/>
      <c r="G73" s="80" t="s">
        <v>232</v>
      </c>
      <c r="H73" s="80" t="s">
        <v>232</v>
      </c>
      <c r="I73" s="80" t="s">
        <v>232</v>
      </c>
      <c r="J73" s="80" t="s">
        <v>232</v>
      </c>
    </row>
    <row r="74" spans="1:10" ht="24.5" customHeight="1">
      <c r="A74" s="77" t="s">
        <v>267</v>
      </c>
      <c r="B74" s="71">
        <v>6080</v>
      </c>
      <c r="C74" s="234"/>
      <c r="D74" s="234"/>
      <c r="E74" s="135"/>
      <c r="F74" s="135"/>
      <c r="G74" s="80" t="s">
        <v>232</v>
      </c>
      <c r="H74" s="80" t="s">
        <v>232</v>
      </c>
      <c r="I74" s="80" t="s">
        <v>232</v>
      </c>
      <c r="J74" s="80" t="s">
        <v>232</v>
      </c>
    </row>
    <row r="75" spans="1:10" s="4" customFormat="1" ht="26" customHeight="1">
      <c r="A75" s="79" t="s">
        <v>156</v>
      </c>
      <c r="B75" s="71">
        <v>6090</v>
      </c>
      <c r="C75" s="428">
        <v>240034</v>
      </c>
      <c r="D75" s="428">
        <v>95590</v>
      </c>
      <c r="E75" s="428">
        <v>304793</v>
      </c>
      <c r="F75" s="221">
        <v>263296</v>
      </c>
      <c r="G75" s="80" t="s">
        <v>232</v>
      </c>
      <c r="H75" s="80" t="s">
        <v>232</v>
      </c>
      <c r="I75" s="80" t="s">
        <v>232</v>
      </c>
      <c r="J75" s="80" t="s">
        <v>232</v>
      </c>
    </row>
    <row r="76" spans="1:10" s="459" customFormat="1" ht="214.5" customHeight="1">
      <c r="A76" s="465" t="s">
        <v>429</v>
      </c>
      <c r="B76" s="466"/>
      <c r="C76" s="467"/>
      <c r="D76" s="467"/>
      <c r="E76" s="467"/>
      <c r="F76" s="468"/>
      <c r="G76" s="523" t="s">
        <v>562</v>
      </c>
      <c r="H76" s="523"/>
      <c r="I76" s="523"/>
      <c r="J76" s="451"/>
    </row>
    <row r="77" spans="1:10" s="1" customFormat="1" ht="21" customHeight="1">
      <c r="A77" s="452"/>
      <c r="B77" s="451"/>
      <c r="C77" s="510" t="s">
        <v>81</v>
      </c>
      <c r="D77" s="510"/>
      <c r="E77" s="510"/>
      <c r="F77" s="451"/>
      <c r="G77" s="112"/>
      <c r="H77" s="453"/>
      <c r="I77" s="453"/>
      <c r="J77" s="453"/>
    </row>
    <row r="78" spans="1:10" s="459" customFormat="1" ht="20.5">
      <c r="A78" s="160"/>
      <c r="B78" s="452"/>
      <c r="C78" s="85"/>
      <c r="D78" s="85"/>
      <c r="E78" s="85"/>
      <c r="F78" s="108"/>
      <c r="G78" s="450"/>
      <c r="H78" s="450"/>
      <c r="I78" s="450"/>
    </row>
    <row r="79" spans="1:10" s="459" customFormat="1" ht="20.5">
      <c r="A79" s="109"/>
      <c r="B79" s="110"/>
      <c r="C79" s="85"/>
      <c r="D79" s="85"/>
      <c r="E79" s="85"/>
      <c r="F79" s="111"/>
      <c r="G79" s="451"/>
      <c r="H79" s="451"/>
    </row>
    <row r="80" spans="1:10" ht="43.5" customHeight="1">
      <c r="A80" s="160"/>
      <c r="B80" s="448"/>
      <c r="C80" s="85"/>
      <c r="D80" s="85"/>
      <c r="E80" s="85"/>
      <c r="F80" s="108"/>
      <c r="G80" s="479"/>
      <c r="H80" s="479"/>
      <c r="I80" s="479"/>
    </row>
    <row r="81" spans="1:256" ht="20.5">
      <c r="A81" s="109"/>
      <c r="B81" s="110"/>
      <c r="C81" s="479"/>
      <c r="D81" s="479"/>
      <c r="E81" s="479"/>
      <c r="F81" s="111"/>
      <c r="G81" s="447"/>
      <c r="H81" s="447"/>
      <c r="I81" s="449"/>
    </row>
    <row r="82" spans="1:256" s="21" customFormat="1">
      <c r="A82" s="109" t="s">
        <v>458</v>
      </c>
      <c r="G82" s="2"/>
      <c r="H82" s="2"/>
      <c r="I82" s="2"/>
      <c r="J82" s="2"/>
    </row>
    <row r="83" spans="1:256" s="21" customFormat="1" outlineLevel="1">
      <c r="A83" s="1" t="s">
        <v>625</v>
      </c>
      <c r="G83" s="2"/>
      <c r="H83" s="2"/>
      <c r="I83" s="2"/>
      <c r="J83" s="2"/>
    </row>
    <row r="84" spans="1:256" s="191" customFormat="1" ht="20" outlineLevel="1">
      <c r="A84" s="190" t="s">
        <v>7</v>
      </c>
      <c r="D84" s="219">
        <v>4973</v>
      </c>
      <c r="E84" s="219">
        <v>5508</v>
      </c>
      <c r="F84" s="219">
        <v>5892</v>
      </c>
      <c r="G84" s="192">
        <v>5783.4000000000005</v>
      </c>
      <c r="H84" s="192">
        <v>6072.5700000000006</v>
      </c>
      <c r="I84" s="192">
        <v>6376.1985000000013</v>
      </c>
      <c r="J84" s="192">
        <v>6695.0084250000018</v>
      </c>
      <c r="K84" s="325" t="s">
        <v>508</v>
      </c>
    </row>
    <row r="85" spans="1:256" s="21" customFormat="1" outlineLevel="1">
      <c r="A85" s="38"/>
      <c r="G85" s="2"/>
      <c r="H85" s="2"/>
      <c r="I85" s="2"/>
      <c r="J85" s="2"/>
    </row>
    <row r="86" spans="1:256" s="21" customFormat="1" outlineLevel="1">
      <c r="A86" s="38" t="s">
        <v>219</v>
      </c>
      <c r="E86" s="192">
        <v>19964</v>
      </c>
      <c r="G86" s="192">
        <v>20962.2</v>
      </c>
      <c r="H86" s="192">
        <v>22010.31</v>
      </c>
      <c r="I86" s="192">
        <v>23110.825500000003</v>
      </c>
      <c r="J86" s="192">
        <v>24266.366775000002</v>
      </c>
    </row>
    <row r="87" spans="1:256" s="21" customFormat="1" outlineLevel="1">
      <c r="A87" s="323" t="s">
        <v>507</v>
      </c>
      <c r="E87" s="192">
        <v>15000</v>
      </c>
      <c r="G87" s="192">
        <v>0</v>
      </c>
      <c r="H87" s="192">
        <v>0</v>
      </c>
      <c r="I87" s="192">
        <v>0</v>
      </c>
      <c r="J87" s="192">
        <v>0</v>
      </c>
    </row>
    <row r="88" spans="1:256" s="21" customFormat="1" outlineLevel="1">
      <c r="A88" s="323" t="s">
        <v>506</v>
      </c>
      <c r="E88" s="192">
        <v>4964</v>
      </c>
      <c r="G88" s="192">
        <v>5212.2</v>
      </c>
      <c r="H88" s="192">
        <v>5472.81</v>
      </c>
      <c r="I88" s="192">
        <v>5746.4505000000008</v>
      </c>
      <c r="J88" s="192">
        <v>6033.7730250000013</v>
      </c>
    </row>
    <row r="89" spans="1:256" s="21" customFormat="1" outlineLevel="1">
      <c r="A89" s="323"/>
      <c r="G89" s="2"/>
      <c r="H89" s="2"/>
      <c r="I89" s="2"/>
      <c r="J89" s="2"/>
    </row>
    <row r="90" spans="1:256" s="21" customFormat="1" outlineLevel="1">
      <c r="A90" s="38"/>
      <c r="G90" s="2"/>
      <c r="H90" s="2"/>
      <c r="I90" s="2"/>
      <c r="J90" s="2"/>
    </row>
    <row r="91" spans="1:256" s="21" customFormat="1" outlineLevel="1">
      <c r="A91" s="38"/>
      <c r="G91" s="2"/>
      <c r="H91" s="2"/>
      <c r="I91" s="2"/>
      <c r="J91" s="2"/>
    </row>
    <row r="92" spans="1:256" s="21" customFormat="1" outlineLevel="1">
      <c r="A92" s="38"/>
      <c r="G92" s="2"/>
      <c r="H92" s="2"/>
      <c r="I92" s="2"/>
      <c r="J92" s="2"/>
    </row>
    <row r="93" spans="1:256" s="21" customFormat="1" outlineLevel="1">
      <c r="A93" s="38"/>
      <c r="E93" s="21" t="s">
        <v>443</v>
      </c>
      <c r="G93" s="177">
        <v>40061.800000000003</v>
      </c>
      <c r="H93" s="177">
        <v>42064.800000000003</v>
      </c>
      <c r="I93" s="177">
        <v>44168</v>
      </c>
      <c r="J93" s="177">
        <v>46376.4</v>
      </c>
    </row>
    <row r="94" spans="1:256" s="21" customFormat="1" outlineLevel="1">
      <c r="A94" s="38"/>
      <c r="E94" s="21" t="s">
        <v>447</v>
      </c>
      <c r="G94" s="177"/>
      <c r="H94" s="177"/>
      <c r="I94" s="177"/>
      <c r="J94" s="177"/>
    </row>
    <row r="95" spans="1:256" s="21" customFormat="1" outlineLevel="1">
      <c r="A95" s="38"/>
      <c r="E95" s="21" t="s">
        <v>451</v>
      </c>
      <c r="G95" s="177"/>
      <c r="H95" s="177"/>
      <c r="I95" s="177"/>
      <c r="J95" s="177"/>
      <c r="IV95" s="21">
        <v>0</v>
      </c>
    </row>
    <row r="96" spans="1:256" s="21" customFormat="1" outlineLevel="1">
      <c r="A96" s="38"/>
      <c r="E96" s="21" t="s">
        <v>452</v>
      </c>
      <c r="G96" s="2"/>
      <c r="H96" s="2"/>
      <c r="I96" s="2"/>
      <c r="J96" s="2"/>
    </row>
    <row r="97" spans="1:10" s="21" customFormat="1" outlineLevel="1">
      <c r="A97" s="38"/>
      <c r="G97" s="196">
        <v>40061.800000000003</v>
      </c>
      <c r="H97" s="196">
        <v>42064.800000000003</v>
      </c>
      <c r="I97" s="196">
        <v>44168</v>
      </c>
      <c r="J97" s="196">
        <v>46376.4</v>
      </c>
    </row>
    <row r="98" spans="1:10" s="21" customFormat="1" outlineLevel="1">
      <c r="A98" s="38"/>
      <c r="E98" s="21" t="s">
        <v>444</v>
      </c>
      <c r="G98" s="177">
        <v>30347.75</v>
      </c>
      <c r="H98" s="177">
        <v>31864.817500000001</v>
      </c>
      <c r="I98" s="177">
        <v>33458.248374999996</v>
      </c>
      <c r="J98" s="177">
        <v>35131.300793750001</v>
      </c>
    </row>
    <row r="99" spans="1:10" s="21" customFormat="1" outlineLevel="1">
      <c r="A99" s="38"/>
      <c r="E99" s="21" t="s">
        <v>447</v>
      </c>
      <c r="G99" s="177"/>
      <c r="H99" s="177"/>
      <c r="I99" s="177"/>
      <c r="J99" s="177"/>
    </row>
    <row r="100" spans="1:10" s="21" customFormat="1" outlineLevel="1">
      <c r="A100" s="38"/>
      <c r="E100" s="21" t="s">
        <v>451</v>
      </c>
      <c r="G100" s="177"/>
      <c r="H100" s="177"/>
      <c r="I100" s="177"/>
      <c r="J100" s="177"/>
    </row>
    <row r="101" spans="1:10" s="21" customFormat="1" outlineLevel="1">
      <c r="A101" s="38"/>
      <c r="E101" s="21" t="s">
        <v>452</v>
      </c>
      <c r="G101" s="177">
        <v>4192.4400000000005</v>
      </c>
      <c r="H101" s="177">
        <v>4402.0620000000008</v>
      </c>
      <c r="I101" s="177">
        <v>4622.1651000000011</v>
      </c>
      <c r="J101" s="177">
        <v>4853.2733550000003</v>
      </c>
    </row>
    <row r="102" spans="1:10" s="21" customFormat="1" outlineLevel="1">
      <c r="A102" s="38"/>
      <c r="G102" s="196">
        <v>34540.19</v>
      </c>
      <c r="H102" s="196">
        <v>36266.879500000003</v>
      </c>
      <c r="I102" s="196">
        <v>38080.413474999994</v>
      </c>
      <c r="J102" s="196">
        <v>39984.574148749998</v>
      </c>
    </row>
    <row r="103" spans="1:10" s="21" customFormat="1" outlineLevel="1">
      <c r="A103" s="38"/>
      <c r="G103" s="2"/>
      <c r="H103" s="2"/>
      <c r="I103" s="2"/>
      <c r="J103" s="2"/>
    </row>
    <row r="104" spans="1:10" s="21" customFormat="1" outlineLevel="1">
      <c r="A104" s="38"/>
      <c r="E104" s="11" t="s">
        <v>448</v>
      </c>
      <c r="F104" s="11"/>
      <c r="G104" s="196">
        <v>5521.6100000000006</v>
      </c>
      <c r="H104" s="196">
        <v>5797.9205000000002</v>
      </c>
      <c r="I104" s="196">
        <v>6087.5865250000061</v>
      </c>
      <c r="J104" s="196">
        <v>6391.8258512500033</v>
      </c>
    </row>
    <row r="105" spans="1:10" s="21" customFormat="1" outlineLevel="1">
      <c r="A105" s="38"/>
      <c r="G105" s="2"/>
      <c r="H105" s="2"/>
      <c r="I105" s="2"/>
      <c r="J105" s="2"/>
    </row>
    <row r="106" spans="1:10" s="21" customFormat="1">
      <c r="A106" s="70"/>
      <c r="G106" s="2"/>
      <c r="H106" s="2"/>
      <c r="I106" s="2"/>
      <c r="J106" s="2"/>
    </row>
    <row r="107" spans="1:10" s="21" customFormat="1">
      <c r="A107" s="38"/>
      <c r="G107" s="2"/>
      <c r="H107" s="2"/>
      <c r="I107" s="2"/>
      <c r="J107" s="2"/>
    </row>
    <row r="108" spans="1:10" s="21" customFormat="1">
      <c r="A108" s="38"/>
      <c r="G108" s="2"/>
      <c r="H108" s="2"/>
      <c r="I108" s="2"/>
      <c r="J108" s="2"/>
    </row>
    <row r="109" spans="1:10" s="21" customFormat="1">
      <c r="A109" s="38"/>
      <c r="G109" s="2"/>
      <c r="H109" s="2"/>
      <c r="I109" s="2"/>
      <c r="J109" s="2"/>
    </row>
    <row r="110" spans="1:10" s="21" customFormat="1">
      <c r="A110" s="38"/>
      <c r="G110" s="2"/>
      <c r="H110" s="2"/>
      <c r="I110" s="2"/>
      <c r="J110" s="2"/>
    </row>
    <row r="111" spans="1:10" s="21" customFormat="1">
      <c r="A111" s="38"/>
      <c r="G111" s="2"/>
      <c r="H111" s="2"/>
      <c r="I111" s="2"/>
      <c r="J111" s="2"/>
    </row>
    <row r="112" spans="1:10" s="21" customFormat="1">
      <c r="A112" s="38"/>
      <c r="G112" s="2"/>
      <c r="H112" s="2"/>
      <c r="I112" s="2"/>
      <c r="J112" s="2"/>
    </row>
    <row r="113" spans="1:10" s="21" customFormat="1">
      <c r="A113" s="38"/>
      <c r="G113" s="2"/>
      <c r="H113" s="2"/>
      <c r="I113" s="2"/>
      <c r="J113" s="2"/>
    </row>
    <row r="114" spans="1:10" s="21" customFormat="1">
      <c r="A114" s="38"/>
      <c r="G114" s="2"/>
      <c r="H114" s="2"/>
      <c r="I114" s="2"/>
      <c r="J114" s="2"/>
    </row>
    <row r="115" spans="1:10" s="21" customFormat="1">
      <c r="A115" s="38"/>
      <c r="G115" s="2"/>
      <c r="H115" s="2"/>
      <c r="I115" s="2"/>
      <c r="J115" s="2"/>
    </row>
    <row r="116" spans="1:10" s="21" customFormat="1">
      <c r="A116" s="38"/>
      <c r="G116" s="2"/>
      <c r="H116" s="2"/>
      <c r="I116" s="2"/>
      <c r="J116" s="2"/>
    </row>
    <row r="117" spans="1:10" s="21" customFormat="1">
      <c r="A117" s="38"/>
      <c r="G117" s="2"/>
      <c r="H117" s="2"/>
      <c r="I117" s="2"/>
      <c r="J117" s="2"/>
    </row>
    <row r="118" spans="1:10" s="21" customFormat="1">
      <c r="A118" s="38"/>
      <c r="G118" s="2"/>
      <c r="H118" s="2"/>
      <c r="I118" s="2"/>
      <c r="J118" s="2"/>
    </row>
    <row r="119" spans="1:10" s="21" customFormat="1">
      <c r="A119" s="38"/>
      <c r="G119" s="2"/>
      <c r="H119" s="2"/>
      <c r="I119" s="2"/>
      <c r="J119" s="2"/>
    </row>
    <row r="120" spans="1:10" s="21" customFormat="1">
      <c r="A120" s="38"/>
      <c r="G120" s="2"/>
      <c r="H120" s="2"/>
      <c r="I120" s="2"/>
      <c r="J120" s="2"/>
    </row>
    <row r="121" spans="1:10" s="21" customFormat="1">
      <c r="A121" s="38"/>
      <c r="G121" s="2"/>
      <c r="H121" s="2"/>
      <c r="I121" s="2"/>
      <c r="J121" s="2"/>
    </row>
    <row r="122" spans="1:10" s="21" customFormat="1">
      <c r="A122" s="38"/>
      <c r="G122" s="2"/>
      <c r="H122" s="2"/>
      <c r="I122" s="2"/>
      <c r="J122" s="2"/>
    </row>
    <row r="123" spans="1:10" s="21" customFormat="1">
      <c r="A123" s="38"/>
      <c r="G123" s="2"/>
      <c r="H123" s="2"/>
      <c r="I123" s="2"/>
      <c r="J123" s="2"/>
    </row>
    <row r="124" spans="1:10" s="21" customFormat="1">
      <c r="A124" s="38"/>
      <c r="G124" s="2"/>
      <c r="H124" s="2"/>
      <c r="I124" s="2"/>
      <c r="J124" s="2"/>
    </row>
    <row r="125" spans="1:10" s="21" customFormat="1">
      <c r="A125" s="38"/>
      <c r="G125" s="2"/>
      <c r="H125" s="2"/>
      <c r="I125" s="2"/>
      <c r="J125" s="2"/>
    </row>
    <row r="126" spans="1:10" s="21" customFormat="1">
      <c r="A126" s="38"/>
      <c r="G126" s="2"/>
      <c r="H126" s="2"/>
      <c r="I126" s="2"/>
      <c r="J126" s="2"/>
    </row>
    <row r="127" spans="1:10" s="21" customFormat="1">
      <c r="A127" s="38"/>
      <c r="G127" s="2"/>
      <c r="H127" s="2"/>
      <c r="I127" s="2"/>
      <c r="J127" s="2"/>
    </row>
    <row r="128" spans="1:10" s="21" customFormat="1">
      <c r="A128" s="38"/>
      <c r="G128" s="2"/>
      <c r="H128" s="2"/>
      <c r="I128" s="2"/>
      <c r="J128" s="2"/>
    </row>
    <row r="129" spans="1:10" s="21" customFormat="1">
      <c r="A129" s="38"/>
      <c r="G129" s="2"/>
      <c r="H129" s="2"/>
      <c r="I129" s="2"/>
      <c r="J129" s="2"/>
    </row>
    <row r="130" spans="1:10" s="21" customFormat="1">
      <c r="A130" s="38"/>
      <c r="G130" s="2"/>
      <c r="H130" s="2"/>
      <c r="I130" s="2"/>
      <c r="J130" s="2"/>
    </row>
    <row r="131" spans="1:10" s="21" customFormat="1">
      <c r="A131" s="38"/>
      <c r="G131" s="2"/>
      <c r="H131" s="2"/>
      <c r="I131" s="2"/>
      <c r="J131" s="2"/>
    </row>
    <row r="132" spans="1:10" s="21" customFormat="1">
      <c r="A132" s="38"/>
      <c r="G132" s="2"/>
      <c r="H132" s="2"/>
      <c r="I132" s="2"/>
      <c r="J132" s="2"/>
    </row>
    <row r="133" spans="1:10" s="21" customFormat="1">
      <c r="A133" s="38"/>
      <c r="G133" s="2"/>
      <c r="H133" s="2"/>
      <c r="I133" s="2"/>
      <c r="J133" s="2"/>
    </row>
    <row r="134" spans="1:10" s="21" customFormat="1">
      <c r="A134" s="38"/>
      <c r="G134" s="2"/>
      <c r="H134" s="2"/>
      <c r="I134" s="2"/>
      <c r="J134" s="2"/>
    </row>
    <row r="135" spans="1:10" s="21" customFormat="1">
      <c r="A135" s="38"/>
      <c r="G135" s="2"/>
      <c r="H135" s="2"/>
      <c r="I135" s="2"/>
      <c r="J135" s="2"/>
    </row>
    <row r="136" spans="1:10" s="21" customFormat="1">
      <c r="A136" s="38"/>
      <c r="G136" s="2"/>
      <c r="H136" s="2"/>
      <c r="I136" s="2"/>
      <c r="J136" s="2"/>
    </row>
    <row r="137" spans="1:10" s="21" customFormat="1">
      <c r="A137" s="38"/>
      <c r="G137" s="2"/>
      <c r="H137" s="2"/>
      <c r="I137" s="2"/>
      <c r="J137" s="2"/>
    </row>
    <row r="138" spans="1:10" s="21" customFormat="1">
      <c r="A138" s="38"/>
      <c r="G138" s="2"/>
      <c r="H138" s="2"/>
      <c r="I138" s="2"/>
      <c r="J138" s="2"/>
    </row>
    <row r="139" spans="1:10" s="21" customFormat="1">
      <c r="A139" s="38"/>
      <c r="G139" s="2"/>
      <c r="H139" s="2"/>
      <c r="I139" s="2"/>
      <c r="J139" s="2"/>
    </row>
    <row r="140" spans="1:10" s="21" customFormat="1">
      <c r="A140" s="38"/>
      <c r="G140" s="2"/>
      <c r="H140" s="2"/>
      <c r="I140" s="2"/>
      <c r="J140" s="2"/>
    </row>
    <row r="141" spans="1:10" s="21" customFormat="1">
      <c r="A141" s="38"/>
      <c r="G141" s="2"/>
      <c r="H141" s="2"/>
      <c r="I141" s="2"/>
      <c r="J141" s="2"/>
    </row>
    <row r="142" spans="1:10" s="21" customFormat="1">
      <c r="A142" s="38"/>
      <c r="G142" s="2"/>
      <c r="H142" s="2"/>
      <c r="I142" s="2"/>
      <c r="J142" s="2"/>
    </row>
    <row r="143" spans="1:10" s="21" customFormat="1">
      <c r="A143" s="38"/>
      <c r="G143" s="2"/>
      <c r="H143" s="2"/>
      <c r="I143" s="2"/>
      <c r="J143" s="2"/>
    </row>
    <row r="144" spans="1:10" s="21" customFormat="1">
      <c r="A144" s="38"/>
      <c r="G144" s="2"/>
      <c r="H144" s="2"/>
      <c r="I144" s="2"/>
      <c r="J144" s="2"/>
    </row>
    <row r="145" spans="1:10" s="21" customFormat="1">
      <c r="A145" s="38"/>
      <c r="G145" s="2"/>
      <c r="H145" s="2"/>
      <c r="I145" s="2"/>
      <c r="J145" s="2"/>
    </row>
    <row r="146" spans="1:10" s="21" customFormat="1">
      <c r="A146" s="38"/>
      <c r="G146" s="2"/>
      <c r="H146" s="2"/>
      <c r="I146" s="2"/>
      <c r="J146" s="2"/>
    </row>
    <row r="147" spans="1:10" s="21" customFormat="1">
      <c r="A147" s="38"/>
      <c r="G147" s="2"/>
      <c r="H147" s="2"/>
      <c r="I147" s="2"/>
      <c r="J147" s="2"/>
    </row>
    <row r="148" spans="1:10" s="21" customFormat="1">
      <c r="A148" s="38"/>
      <c r="G148" s="2"/>
      <c r="H148" s="2"/>
      <c r="I148" s="2"/>
      <c r="J148" s="2"/>
    </row>
    <row r="149" spans="1:10" s="21" customFormat="1">
      <c r="A149" s="38"/>
      <c r="G149" s="2"/>
      <c r="H149" s="2"/>
      <c r="I149" s="2"/>
      <c r="J149" s="2"/>
    </row>
    <row r="150" spans="1:10" s="21" customFormat="1">
      <c r="A150" s="38"/>
      <c r="G150" s="2"/>
      <c r="H150" s="2"/>
      <c r="I150" s="2"/>
      <c r="J150" s="2"/>
    </row>
    <row r="151" spans="1:10" s="21" customFormat="1">
      <c r="A151" s="38"/>
      <c r="G151" s="2"/>
      <c r="H151" s="2"/>
      <c r="I151" s="2"/>
      <c r="J151" s="2"/>
    </row>
    <row r="152" spans="1:10" s="21" customFormat="1">
      <c r="A152" s="38"/>
      <c r="G152" s="2"/>
      <c r="H152" s="2"/>
      <c r="I152" s="2"/>
      <c r="J152" s="2"/>
    </row>
    <row r="153" spans="1:10" s="21" customFormat="1">
      <c r="A153" s="38"/>
      <c r="G153" s="2"/>
      <c r="H153" s="2"/>
      <c r="I153" s="2"/>
      <c r="J153" s="2"/>
    </row>
    <row r="154" spans="1:10" s="21" customFormat="1">
      <c r="A154" s="38"/>
      <c r="G154" s="2"/>
      <c r="H154" s="2"/>
      <c r="I154" s="2"/>
      <c r="J154" s="2"/>
    </row>
    <row r="155" spans="1:10" s="21" customFormat="1">
      <c r="A155" s="38"/>
      <c r="G155" s="2"/>
      <c r="H155" s="2"/>
      <c r="I155" s="2"/>
      <c r="J155" s="2"/>
    </row>
    <row r="156" spans="1:10" s="21" customFormat="1">
      <c r="A156" s="38"/>
      <c r="G156" s="2"/>
      <c r="H156" s="2"/>
      <c r="I156" s="2"/>
      <c r="J156" s="2"/>
    </row>
    <row r="157" spans="1:10" s="21" customFormat="1">
      <c r="A157" s="38"/>
      <c r="G157" s="2"/>
      <c r="H157" s="2"/>
      <c r="I157" s="2"/>
      <c r="J157" s="2"/>
    </row>
    <row r="158" spans="1:10" s="21" customFormat="1">
      <c r="A158" s="38"/>
      <c r="G158" s="2"/>
      <c r="H158" s="2"/>
      <c r="I158" s="2"/>
      <c r="J158" s="2"/>
    </row>
    <row r="159" spans="1:10" s="21" customFormat="1">
      <c r="A159" s="38"/>
      <c r="G159" s="2"/>
      <c r="H159" s="2"/>
      <c r="I159" s="2"/>
      <c r="J159" s="2"/>
    </row>
    <row r="160" spans="1:10" s="21" customFormat="1">
      <c r="A160" s="38"/>
      <c r="G160" s="2"/>
      <c r="H160" s="2"/>
      <c r="I160" s="2"/>
      <c r="J160" s="2"/>
    </row>
    <row r="161" spans="1:10" s="21" customFormat="1">
      <c r="A161" s="38"/>
      <c r="G161" s="2"/>
      <c r="H161" s="2"/>
      <c r="I161" s="2"/>
      <c r="J161" s="2"/>
    </row>
    <row r="162" spans="1:10" s="21" customFormat="1">
      <c r="A162" s="38"/>
      <c r="G162" s="2"/>
      <c r="H162" s="2"/>
      <c r="I162" s="2"/>
      <c r="J162" s="2"/>
    </row>
    <row r="163" spans="1:10" s="21" customFormat="1">
      <c r="A163" s="38"/>
      <c r="G163" s="2"/>
      <c r="H163" s="2"/>
      <c r="I163" s="2"/>
      <c r="J163" s="2"/>
    </row>
    <row r="164" spans="1:10" s="21" customFormat="1">
      <c r="A164" s="38"/>
      <c r="G164" s="2"/>
      <c r="H164" s="2"/>
      <c r="I164" s="2"/>
      <c r="J164" s="2"/>
    </row>
    <row r="165" spans="1:10" s="21" customFormat="1">
      <c r="A165" s="38"/>
      <c r="G165" s="2"/>
      <c r="H165" s="2"/>
      <c r="I165" s="2"/>
      <c r="J165" s="2"/>
    </row>
    <row r="166" spans="1:10" s="21" customFormat="1">
      <c r="A166" s="38"/>
      <c r="G166" s="2"/>
      <c r="H166" s="2"/>
      <c r="I166" s="2"/>
      <c r="J166" s="2"/>
    </row>
    <row r="167" spans="1:10" s="21" customFormat="1">
      <c r="A167" s="38"/>
      <c r="G167" s="2"/>
      <c r="H167" s="2"/>
      <c r="I167" s="2"/>
      <c r="J167" s="2"/>
    </row>
    <row r="168" spans="1:10" s="21" customFormat="1">
      <c r="A168" s="38"/>
      <c r="G168" s="2"/>
      <c r="H168" s="2"/>
      <c r="I168" s="2"/>
      <c r="J168" s="2"/>
    </row>
    <row r="169" spans="1:10" s="21" customFormat="1">
      <c r="A169" s="38"/>
      <c r="G169" s="2"/>
      <c r="H169" s="2"/>
      <c r="I169" s="2"/>
      <c r="J169" s="2"/>
    </row>
    <row r="170" spans="1:10" s="21" customFormat="1">
      <c r="A170" s="38"/>
      <c r="G170" s="2"/>
      <c r="H170" s="2"/>
      <c r="I170" s="2"/>
      <c r="J170" s="2"/>
    </row>
    <row r="171" spans="1:10" s="21" customFormat="1">
      <c r="A171" s="38"/>
      <c r="G171" s="2"/>
      <c r="H171" s="2"/>
      <c r="I171" s="2"/>
      <c r="J171" s="2"/>
    </row>
    <row r="172" spans="1:10" s="21" customFormat="1">
      <c r="A172" s="38"/>
      <c r="G172" s="2"/>
      <c r="H172" s="2"/>
      <c r="I172" s="2"/>
      <c r="J172" s="2"/>
    </row>
    <row r="173" spans="1:10" s="21" customFormat="1">
      <c r="A173" s="38"/>
      <c r="G173" s="2"/>
      <c r="H173" s="2"/>
      <c r="I173" s="2"/>
      <c r="J173" s="2"/>
    </row>
    <row r="174" spans="1:10" s="21" customFormat="1">
      <c r="A174" s="38"/>
      <c r="G174" s="2"/>
      <c r="H174" s="2"/>
      <c r="I174" s="2"/>
      <c r="J174" s="2"/>
    </row>
    <row r="175" spans="1:10" s="21" customFormat="1">
      <c r="A175" s="38"/>
      <c r="G175" s="2"/>
      <c r="H175" s="2"/>
      <c r="I175" s="2"/>
      <c r="J175" s="2"/>
    </row>
    <row r="176" spans="1:10" s="21" customFormat="1">
      <c r="A176" s="38"/>
      <c r="G176" s="2"/>
      <c r="H176" s="2"/>
      <c r="I176" s="2"/>
      <c r="J176" s="2"/>
    </row>
    <row r="177" spans="1:10" s="21" customFormat="1">
      <c r="A177" s="38"/>
      <c r="G177" s="2"/>
      <c r="H177" s="2"/>
      <c r="I177" s="2"/>
      <c r="J177" s="2"/>
    </row>
    <row r="178" spans="1:10" s="21" customFormat="1">
      <c r="A178" s="38"/>
      <c r="G178" s="2"/>
      <c r="H178" s="2"/>
      <c r="I178" s="2"/>
      <c r="J178" s="2"/>
    </row>
    <row r="179" spans="1:10" s="21" customFormat="1">
      <c r="A179" s="38"/>
      <c r="G179" s="2"/>
      <c r="H179" s="2"/>
      <c r="I179" s="2"/>
      <c r="J179" s="2"/>
    </row>
    <row r="180" spans="1:10" s="21" customFormat="1">
      <c r="A180" s="38"/>
      <c r="G180" s="2"/>
      <c r="H180" s="2"/>
      <c r="I180" s="2"/>
      <c r="J180" s="2"/>
    </row>
    <row r="181" spans="1:10" s="21" customFormat="1">
      <c r="A181" s="38"/>
      <c r="G181" s="2"/>
      <c r="H181" s="2"/>
      <c r="I181" s="2"/>
      <c r="J181" s="2"/>
    </row>
    <row r="182" spans="1:10" s="21" customFormat="1">
      <c r="A182" s="38"/>
      <c r="G182" s="2"/>
      <c r="H182" s="2"/>
      <c r="I182" s="2"/>
      <c r="J182" s="2"/>
    </row>
    <row r="183" spans="1:10" s="21" customFormat="1">
      <c r="A183" s="38"/>
      <c r="G183" s="2"/>
      <c r="H183" s="2"/>
      <c r="I183" s="2"/>
      <c r="J183" s="2"/>
    </row>
    <row r="184" spans="1:10" s="21" customFormat="1">
      <c r="A184" s="38"/>
      <c r="G184" s="2"/>
      <c r="H184" s="2"/>
      <c r="I184" s="2"/>
      <c r="J184" s="2"/>
    </row>
    <row r="185" spans="1:10" s="21" customFormat="1">
      <c r="A185" s="38"/>
      <c r="G185" s="2"/>
      <c r="H185" s="2"/>
      <c r="I185" s="2"/>
      <c r="J185" s="2"/>
    </row>
    <row r="186" spans="1:10" s="21" customFormat="1">
      <c r="A186" s="38"/>
      <c r="G186" s="2"/>
      <c r="H186" s="2"/>
      <c r="I186" s="2"/>
      <c r="J186" s="2"/>
    </row>
    <row r="187" spans="1:10" s="21" customFormat="1">
      <c r="A187" s="38"/>
      <c r="G187" s="2"/>
      <c r="H187" s="2"/>
      <c r="I187" s="2"/>
      <c r="J187" s="2"/>
    </row>
    <row r="188" spans="1:10" s="21" customFormat="1">
      <c r="A188" s="38"/>
      <c r="G188" s="2"/>
      <c r="H188" s="2"/>
      <c r="I188" s="2"/>
      <c r="J188" s="2"/>
    </row>
    <row r="189" spans="1:10" s="21" customFormat="1">
      <c r="A189" s="38"/>
      <c r="G189" s="2"/>
      <c r="H189" s="2"/>
      <c r="I189" s="2"/>
      <c r="J189" s="2"/>
    </row>
    <row r="190" spans="1:10" s="21" customFormat="1">
      <c r="A190" s="38"/>
      <c r="G190" s="2"/>
      <c r="H190" s="2"/>
      <c r="I190" s="2"/>
      <c r="J190" s="2"/>
    </row>
    <row r="191" spans="1:10" s="21" customFormat="1">
      <c r="A191" s="38"/>
      <c r="G191" s="2"/>
      <c r="H191" s="2"/>
      <c r="I191" s="2"/>
      <c r="J191" s="2"/>
    </row>
    <row r="192" spans="1:10" s="21" customFormat="1">
      <c r="A192" s="38"/>
      <c r="G192" s="2"/>
      <c r="H192" s="2"/>
      <c r="I192" s="2"/>
      <c r="J192" s="2"/>
    </row>
    <row r="193" spans="1:10" s="21" customFormat="1">
      <c r="A193" s="38"/>
      <c r="G193" s="2"/>
      <c r="H193" s="2"/>
      <c r="I193" s="2"/>
      <c r="J193" s="2"/>
    </row>
    <row r="194" spans="1:10" s="21" customFormat="1">
      <c r="A194" s="38"/>
      <c r="G194" s="2"/>
      <c r="H194" s="2"/>
      <c r="I194" s="2"/>
      <c r="J194" s="2"/>
    </row>
    <row r="195" spans="1:10" s="21" customFormat="1">
      <c r="A195" s="38"/>
      <c r="G195" s="2"/>
      <c r="H195" s="2"/>
      <c r="I195" s="2"/>
      <c r="J195" s="2"/>
    </row>
    <row r="196" spans="1:10" s="21" customFormat="1">
      <c r="A196" s="38"/>
      <c r="G196" s="2"/>
      <c r="H196" s="2"/>
      <c r="I196" s="2"/>
      <c r="J196" s="2"/>
    </row>
    <row r="197" spans="1:10" s="21" customFormat="1">
      <c r="A197" s="38"/>
      <c r="G197" s="2"/>
      <c r="H197" s="2"/>
      <c r="I197" s="2"/>
      <c r="J197" s="2"/>
    </row>
    <row r="198" spans="1:10" s="21" customFormat="1">
      <c r="A198" s="38"/>
      <c r="G198" s="2"/>
      <c r="H198" s="2"/>
      <c r="I198" s="2"/>
      <c r="J198" s="2"/>
    </row>
    <row r="199" spans="1:10" s="21" customFormat="1">
      <c r="A199" s="38"/>
      <c r="G199" s="2"/>
      <c r="H199" s="2"/>
      <c r="I199" s="2"/>
      <c r="J199" s="2"/>
    </row>
    <row r="200" spans="1:10" s="21" customFormat="1">
      <c r="A200" s="38"/>
      <c r="G200" s="2"/>
      <c r="H200" s="2"/>
      <c r="I200" s="2"/>
      <c r="J200" s="2"/>
    </row>
    <row r="201" spans="1:10" s="21" customFormat="1">
      <c r="A201" s="38"/>
      <c r="G201" s="2"/>
      <c r="H201" s="2"/>
      <c r="I201" s="2"/>
      <c r="J201" s="2"/>
    </row>
    <row r="202" spans="1:10" s="21" customFormat="1">
      <c r="A202" s="38"/>
      <c r="G202" s="2"/>
      <c r="H202" s="2"/>
      <c r="I202" s="2"/>
      <c r="J202" s="2"/>
    </row>
    <row r="203" spans="1:10" s="21" customFormat="1">
      <c r="A203" s="38"/>
      <c r="G203" s="2"/>
      <c r="H203" s="2"/>
      <c r="I203" s="2"/>
      <c r="J203" s="2"/>
    </row>
    <row r="204" spans="1:10" s="21" customFormat="1">
      <c r="A204" s="38"/>
      <c r="G204" s="2"/>
      <c r="H204" s="2"/>
      <c r="I204" s="2"/>
      <c r="J204" s="2"/>
    </row>
    <row r="205" spans="1:10" s="21" customFormat="1">
      <c r="A205" s="38"/>
      <c r="G205" s="2"/>
      <c r="H205" s="2"/>
      <c r="I205" s="2"/>
      <c r="J205" s="2"/>
    </row>
    <row r="206" spans="1:10" s="21" customFormat="1">
      <c r="A206" s="38"/>
      <c r="G206" s="2"/>
      <c r="H206" s="2"/>
      <c r="I206" s="2"/>
      <c r="J206" s="2"/>
    </row>
    <row r="207" spans="1:10" s="21" customFormat="1">
      <c r="A207" s="38"/>
      <c r="G207" s="2"/>
      <c r="H207" s="2"/>
      <c r="I207" s="2"/>
      <c r="J207" s="2"/>
    </row>
    <row r="208" spans="1:10" s="21" customFormat="1">
      <c r="A208" s="38"/>
      <c r="G208" s="2"/>
      <c r="H208" s="2"/>
      <c r="I208" s="2"/>
      <c r="J208" s="2"/>
    </row>
    <row r="209" spans="1:10" s="21" customFormat="1">
      <c r="A209" s="38"/>
      <c r="G209" s="2"/>
      <c r="H209" s="2"/>
      <c r="I209" s="2"/>
      <c r="J209" s="2"/>
    </row>
    <row r="210" spans="1:10" s="21" customFormat="1">
      <c r="A210" s="38"/>
      <c r="G210" s="2"/>
      <c r="H210" s="2"/>
      <c r="I210" s="2"/>
      <c r="J210" s="2"/>
    </row>
    <row r="211" spans="1:10" s="21" customFormat="1">
      <c r="A211" s="38"/>
      <c r="G211" s="2"/>
      <c r="H211" s="2"/>
      <c r="I211" s="2"/>
      <c r="J211" s="2"/>
    </row>
    <row r="212" spans="1:10" s="21" customFormat="1">
      <c r="A212" s="38"/>
      <c r="G212" s="2"/>
      <c r="H212" s="2"/>
      <c r="I212" s="2"/>
      <c r="J212" s="2"/>
    </row>
    <row r="213" spans="1:10" s="21" customFormat="1">
      <c r="A213" s="38"/>
      <c r="G213" s="2"/>
      <c r="H213" s="2"/>
      <c r="I213" s="2"/>
      <c r="J213" s="2"/>
    </row>
    <row r="214" spans="1:10" s="21" customFormat="1">
      <c r="A214" s="38"/>
      <c r="G214" s="2"/>
      <c r="H214" s="2"/>
      <c r="I214" s="2"/>
      <c r="J214" s="2"/>
    </row>
    <row r="215" spans="1:10" s="21" customFormat="1">
      <c r="A215" s="38"/>
      <c r="G215" s="2"/>
      <c r="H215" s="2"/>
      <c r="I215" s="2"/>
      <c r="J215" s="2"/>
    </row>
    <row r="216" spans="1:10" s="21" customFormat="1">
      <c r="A216" s="38"/>
      <c r="G216" s="2"/>
      <c r="H216" s="2"/>
      <c r="I216" s="2"/>
      <c r="J216" s="2"/>
    </row>
    <row r="217" spans="1:10" s="21" customFormat="1">
      <c r="A217" s="38"/>
      <c r="G217" s="2"/>
      <c r="H217" s="2"/>
      <c r="I217" s="2"/>
      <c r="J217" s="2"/>
    </row>
    <row r="218" spans="1:10" s="21" customFormat="1">
      <c r="A218" s="38"/>
      <c r="G218" s="2"/>
      <c r="H218" s="2"/>
      <c r="I218" s="2"/>
      <c r="J218" s="2"/>
    </row>
    <row r="219" spans="1:10" s="21" customFormat="1">
      <c r="A219" s="38"/>
      <c r="G219" s="2"/>
      <c r="H219" s="2"/>
      <c r="I219" s="2"/>
      <c r="J219" s="2"/>
    </row>
    <row r="220" spans="1:10" s="21" customFormat="1">
      <c r="A220" s="38"/>
      <c r="G220" s="2"/>
      <c r="H220" s="2"/>
      <c r="I220" s="2"/>
      <c r="J220" s="2"/>
    </row>
    <row r="221" spans="1:10" s="21" customFormat="1">
      <c r="A221" s="38"/>
      <c r="G221" s="2"/>
      <c r="H221" s="2"/>
      <c r="I221" s="2"/>
      <c r="J221" s="2"/>
    </row>
    <row r="222" spans="1:10" s="21" customFormat="1">
      <c r="A222" s="38"/>
      <c r="G222" s="2"/>
      <c r="H222" s="2"/>
      <c r="I222" s="2"/>
      <c r="J222" s="2"/>
    </row>
    <row r="223" spans="1:10" s="21" customFormat="1">
      <c r="A223" s="38"/>
      <c r="G223" s="2"/>
      <c r="H223" s="2"/>
      <c r="I223" s="2"/>
      <c r="J223" s="2"/>
    </row>
    <row r="224" spans="1:10" s="21" customFormat="1">
      <c r="A224" s="38"/>
      <c r="G224" s="2"/>
      <c r="H224" s="2"/>
      <c r="I224" s="2"/>
      <c r="J224" s="2"/>
    </row>
    <row r="225" spans="1:10" s="21" customFormat="1">
      <c r="A225" s="38"/>
      <c r="G225" s="2"/>
      <c r="H225" s="2"/>
      <c r="I225" s="2"/>
      <c r="J225" s="2"/>
    </row>
    <row r="226" spans="1:10" s="21" customFormat="1">
      <c r="A226" s="38"/>
      <c r="G226" s="2"/>
      <c r="H226" s="2"/>
      <c r="I226" s="2"/>
      <c r="J226" s="2"/>
    </row>
    <row r="227" spans="1:10" s="21" customFormat="1">
      <c r="A227" s="38"/>
      <c r="G227" s="2"/>
      <c r="H227" s="2"/>
      <c r="I227" s="2"/>
      <c r="J227" s="2"/>
    </row>
    <row r="228" spans="1:10" s="21" customFormat="1">
      <c r="A228" s="38"/>
      <c r="G228" s="2"/>
      <c r="H228" s="2"/>
      <c r="I228" s="2"/>
      <c r="J228" s="2"/>
    </row>
    <row r="229" spans="1:10" s="21" customFormat="1">
      <c r="A229" s="38"/>
      <c r="G229" s="2"/>
      <c r="H229" s="2"/>
      <c r="I229" s="2"/>
      <c r="J229" s="2"/>
    </row>
    <row r="230" spans="1:10" s="21" customFormat="1">
      <c r="A230" s="38"/>
      <c r="G230" s="2"/>
      <c r="H230" s="2"/>
      <c r="I230" s="2"/>
      <c r="J230" s="2"/>
    </row>
    <row r="231" spans="1:10" s="21" customFormat="1">
      <c r="A231" s="38"/>
      <c r="G231" s="2"/>
      <c r="H231" s="2"/>
      <c r="I231" s="2"/>
      <c r="J231" s="2"/>
    </row>
    <row r="232" spans="1:10" s="21" customFormat="1">
      <c r="A232" s="38"/>
      <c r="G232" s="2"/>
      <c r="H232" s="2"/>
      <c r="I232" s="2"/>
      <c r="J232" s="2"/>
    </row>
    <row r="233" spans="1:10" s="21" customFormat="1">
      <c r="A233" s="38"/>
      <c r="G233" s="2"/>
      <c r="H233" s="2"/>
      <c r="I233" s="2"/>
      <c r="J233" s="2"/>
    </row>
    <row r="234" spans="1:10" s="21" customFormat="1">
      <c r="A234" s="38"/>
      <c r="G234" s="2"/>
      <c r="H234" s="2"/>
      <c r="I234" s="2"/>
      <c r="J234" s="2"/>
    </row>
    <row r="235" spans="1:10" s="21" customFormat="1">
      <c r="A235" s="38"/>
      <c r="G235" s="2"/>
      <c r="H235" s="2"/>
      <c r="I235" s="2"/>
      <c r="J235" s="2"/>
    </row>
    <row r="236" spans="1:10" s="21" customFormat="1">
      <c r="A236" s="38"/>
      <c r="G236" s="2"/>
      <c r="H236" s="2"/>
      <c r="I236" s="2"/>
      <c r="J236" s="2"/>
    </row>
    <row r="237" spans="1:10" s="21" customFormat="1">
      <c r="A237" s="38"/>
      <c r="G237" s="2"/>
      <c r="H237" s="2"/>
      <c r="I237" s="2"/>
      <c r="J237" s="2"/>
    </row>
    <row r="238" spans="1:10" s="21" customFormat="1">
      <c r="A238" s="38"/>
      <c r="G238" s="2"/>
      <c r="H238" s="2"/>
      <c r="I238" s="2"/>
      <c r="J238" s="2"/>
    </row>
    <row r="239" spans="1:10" s="21" customFormat="1">
      <c r="A239" s="38"/>
      <c r="G239" s="2"/>
      <c r="H239" s="2"/>
      <c r="I239" s="2"/>
      <c r="J239" s="2"/>
    </row>
    <row r="240" spans="1:10" s="21" customFormat="1">
      <c r="A240" s="38"/>
      <c r="G240" s="2"/>
      <c r="H240" s="2"/>
      <c r="I240" s="2"/>
      <c r="J240" s="2"/>
    </row>
    <row r="241" spans="1:10" s="21" customFormat="1">
      <c r="A241" s="38"/>
      <c r="G241" s="2"/>
      <c r="H241" s="2"/>
      <c r="I241" s="2"/>
      <c r="J241" s="2"/>
    </row>
    <row r="242" spans="1:10" s="21" customFormat="1">
      <c r="A242" s="38"/>
      <c r="G242" s="2"/>
      <c r="H242" s="2"/>
      <c r="I242" s="2"/>
      <c r="J242" s="2"/>
    </row>
    <row r="243" spans="1:10" s="21" customFormat="1">
      <c r="A243" s="38"/>
      <c r="G243" s="2"/>
      <c r="H243" s="2"/>
      <c r="I243" s="2"/>
      <c r="J243" s="2"/>
    </row>
    <row r="244" spans="1:10" s="21" customFormat="1">
      <c r="A244" s="38"/>
      <c r="G244" s="2"/>
      <c r="H244" s="2"/>
      <c r="I244" s="2"/>
      <c r="J244" s="2"/>
    </row>
    <row r="245" spans="1:10" s="21" customFormat="1">
      <c r="A245" s="38"/>
      <c r="G245" s="2"/>
      <c r="H245" s="2"/>
      <c r="I245" s="2"/>
      <c r="J245" s="2"/>
    </row>
    <row r="246" spans="1:10" s="21" customFormat="1">
      <c r="A246" s="38"/>
      <c r="G246" s="2"/>
      <c r="H246" s="2"/>
      <c r="I246" s="2"/>
      <c r="J246" s="2"/>
    </row>
  </sheetData>
  <sheetProtection formatCells="0" formatColumns="0" formatRows="0"/>
  <mergeCells count="38">
    <mergeCell ref="G76:I76"/>
    <mergeCell ref="A24:J24"/>
    <mergeCell ref="A26:A27"/>
    <mergeCell ref="B26:B27"/>
    <mergeCell ref="E26:E27"/>
    <mergeCell ref="G26:J26"/>
    <mergeCell ref="A29:J29"/>
    <mergeCell ref="A65:J65"/>
    <mergeCell ref="A45:J45"/>
    <mergeCell ref="F26:F27"/>
    <mergeCell ref="B16:F16"/>
    <mergeCell ref="D26:D27"/>
    <mergeCell ref="A59:J59"/>
    <mergeCell ref="B17:F17"/>
    <mergeCell ref="F6:J6"/>
    <mergeCell ref="A6:B7"/>
    <mergeCell ref="F8:J8"/>
    <mergeCell ref="A22:J22"/>
    <mergeCell ref="B21:F21"/>
    <mergeCell ref="B18:F18"/>
    <mergeCell ref="B19:F19"/>
    <mergeCell ref="B20:F20"/>
    <mergeCell ref="C77:E77"/>
    <mergeCell ref="G80:I80"/>
    <mergeCell ref="C81:E81"/>
    <mergeCell ref="A2:B2"/>
    <mergeCell ref="F2:J4"/>
    <mergeCell ref="A3:B3"/>
    <mergeCell ref="A5:B5"/>
    <mergeCell ref="G5:H5"/>
    <mergeCell ref="A4:B4"/>
    <mergeCell ref="A52:J52"/>
    <mergeCell ref="A61:J61"/>
    <mergeCell ref="F7:J7"/>
    <mergeCell ref="C26:C27"/>
    <mergeCell ref="F9:J9"/>
    <mergeCell ref="F11:J11"/>
    <mergeCell ref="B15:F15"/>
  </mergeCells>
  <phoneticPr fontId="3" type="noConversion"/>
  <pageMargins left="1.1811023622047245" right="0.39370078740157483" top="0.78740157480314965" bottom="0.78740157480314965" header="0.23622047244094491" footer="0.19685039370078741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AH400"/>
  <sheetViews>
    <sheetView view="pageBreakPreview" topLeftCell="A127" zoomScale="40" zoomScaleNormal="91" zoomScaleSheetLayoutView="40" workbookViewId="0">
      <selection activeCell="G152" sqref="G152"/>
    </sheetView>
  </sheetViews>
  <sheetFormatPr defaultColWidth="9.1796875" defaultRowHeight="22.5" outlineLevelRow="1" outlineLevelCol="1"/>
  <cols>
    <col min="1" max="1" width="70.90625" style="2" customWidth="1"/>
    <col min="2" max="2" width="16.453125" style="21" customWidth="1"/>
    <col min="3" max="3" width="19.26953125" style="207" customWidth="1" outlineLevel="1"/>
    <col min="4" max="4" width="20.54296875" style="21" customWidth="1"/>
    <col min="5" max="5" width="19.7265625" style="207" customWidth="1"/>
    <col min="6" max="6" width="18.81640625" style="420" customWidth="1"/>
    <col min="7" max="7" width="20" style="420" customWidth="1"/>
    <col min="8" max="8" width="19.453125" style="420" customWidth="1"/>
    <col min="9" max="9" width="23.453125" style="420" customWidth="1"/>
    <col min="10" max="10" width="20.26953125" style="370" customWidth="1"/>
    <col min="11" max="11" width="26.1796875" style="266" customWidth="1"/>
    <col min="12" max="12" width="19.54296875" style="49" customWidth="1" outlineLevel="1"/>
    <col min="13" max="15" width="11.81640625" style="370" customWidth="1" outlineLevel="1"/>
    <col min="16" max="16" width="19.81640625" style="372" customWidth="1"/>
    <col min="17" max="17" width="11" style="2" hidden="1" customWidth="1"/>
    <col min="18" max="18" width="13.453125" style="2" hidden="1" customWidth="1"/>
    <col min="19" max="20" width="9.1796875" style="2" hidden="1" customWidth="1"/>
    <col min="21" max="21" width="9.1796875" style="2" customWidth="1"/>
    <col min="22" max="22" width="9.453125" style="2" customWidth="1"/>
    <col min="23" max="23" width="16" style="2" customWidth="1"/>
    <col min="24" max="25" width="9.453125" style="2" customWidth="1"/>
    <col min="26" max="27" width="9.1796875" style="2" customWidth="1"/>
    <col min="28" max="31" width="9.1796875" style="2" hidden="1" customWidth="1"/>
    <col min="32" max="16384" width="9.1796875" style="2"/>
  </cols>
  <sheetData>
    <row r="1" spans="1:33">
      <c r="A1" s="534" t="s">
        <v>359</v>
      </c>
      <c r="B1" s="534"/>
      <c r="C1" s="534"/>
      <c r="D1" s="534"/>
      <c r="E1" s="534"/>
      <c r="F1" s="534"/>
      <c r="G1" s="534"/>
      <c r="H1" s="534"/>
      <c r="I1" s="534"/>
      <c r="J1" s="534"/>
      <c r="K1" s="262"/>
    </row>
    <row r="2" spans="1:33">
      <c r="A2" s="394"/>
      <c r="B2" s="393"/>
      <c r="C2" s="394"/>
      <c r="D2" s="394"/>
      <c r="E2" s="393"/>
      <c r="F2" s="409"/>
      <c r="G2" s="409"/>
      <c r="H2" s="409"/>
      <c r="I2" s="409"/>
      <c r="J2" s="395"/>
    </row>
    <row r="3" spans="1:33" ht="18.75" customHeight="1">
      <c r="A3" s="538" t="s">
        <v>263</v>
      </c>
      <c r="B3" s="537" t="s">
        <v>18</v>
      </c>
      <c r="C3" s="532" t="s">
        <v>566</v>
      </c>
      <c r="D3" s="532" t="s">
        <v>40</v>
      </c>
      <c r="E3" s="531" t="s">
        <v>173</v>
      </c>
      <c r="F3" s="539" t="s">
        <v>354</v>
      </c>
      <c r="G3" s="539"/>
      <c r="H3" s="539"/>
      <c r="I3" s="539"/>
      <c r="J3" s="535" t="s">
        <v>242</v>
      </c>
      <c r="K3" s="263"/>
    </row>
    <row r="4" spans="1:33" ht="53.25" customHeight="1">
      <c r="A4" s="538"/>
      <c r="B4" s="537"/>
      <c r="C4" s="532"/>
      <c r="D4" s="532"/>
      <c r="E4" s="531"/>
      <c r="F4" s="410" t="s">
        <v>355</v>
      </c>
      <c r="G4" s="410" t="s">
        <v>612</v>
      </c>
      <c r="H4" s="410" t="s">
        <v>357</v>
      </c>
      <c r="I4" s="410" t="s">
        <v>83</v>
      </c>
      <c r="J4" s="535"/>
      <c r="K4" s="264"/>
      <c r="L4" s="242">
        <v>1.056</v>
      </c>
      <c r="M4" s="243">
        <v>1.05</v>
      </c>
      <c r="N4" s="243">
        <v>1.05</v>
      </c>
      <c r="O4" s="244">
        <v>1.05</v>
      </c>
      <c r="AF4" s="2" t="s">
        <v>613</v>
      </c>
    </row>
    <row r="5" spans="1:33" ht="18" customHeight="1">
      <c r="A5" s="456">
        <v>1</v>
      </c>
      <c r="B5" s="455">
        <v>2</v>
      </c>
      <c r="C5" s="455">
        <v>4</v>
      </c>
      <c r="D5" s="455">
        <v>5</v>
      </c>
      <c r="E5" s="455">
        <v>5</v>
      </c>
      <c r="F5" s="139">
        <v>6</v>
      </c>
      <c r="G5" s="139">
        <v>7</v>
      </c>
      <c r="H5" s="139">
        <v>8</v>
      </c>
      <c r="I5" s="139">
        <v>9</v>
      </c>
      <c r="J5" s="455">
        <v>10</v>
      </c>
      <c r="K5" s="263"/>
    </row>
    <row r="6" spans="1:33" s="4" customFormat="1" ht="20.149999999999999" customHeight="1">
      <c r="A6" s="536" t="s">
        <v>270</v>
      </c>
      <c r="B6" s="536"/>
      <c r="C6" s="536"/>
      <c r="D6" s="536"/>
      <c r="E6" s="536"/>
      <c r="F6" s="536"/>
      <c r="G6" s="536"/>
      <c r="H6" s="536"/>
      <c r="I6" s="536"/>
      <c r="J6" s="536"/>
      <c r="K6" s="262"/>
      <c r="L6" s="30"/>
      <c r="M6" s="371"/>
      <c r="N6" s="371"/>
      <c r="O6" s="371"/>
      <c r="P6" s="372"/>
    </row>
    <row r="7" spans="1:33" s="4" customFormat="1" ht="42" customHeight="1">
      <c r="A7" s="225" t="s">
        <v>115</v>
      </c>
      <c r="B7" s="8">
        <v>1000</v>
      </c>
      <c r="C7" s="228">
        <v>117470</v>
      </c>
      <c r="D7" s="228">
        <v>183003</v>
      </c>
      <c r="E7" s="228">
        <v>135770</v>
      </c>
      <c r="F7" s="424">
        <v>97333</v>
      </c>
      <c r="G7" s="424">
        <v>102365</v>
      </c>
      <c r="H7" s="424">
        <v>103800</v>
      </c>
      <c r="I7" s="424">
        <v>190770</v>
      </c>
      <c r="J7" s="383"/>
      <c r="K7" s="228"/>
      <c r="L7" s="228">
        <v>0</v>
      </c>
      <c r="M7" s="228">
        <v>0</v>
      </c>
      <c r="N7" s="228">
        <v>0</v>
      </c>
      <c r="O7" s="228">
        <v>0</v>
      </c>
      <c r="P7" s="228"/>
      <c r="Q7" s="196"/>
      <c r="R7" s="196"/>
    </row>
    <row r="8" spans="1:33" s="4" customFormat="1" ht="46" customHeight="1">
      <c r="A8" s="148" t="s">
        <v>410</v>
      </c>
      <c r="B8" s="463" t="s">
        <v>378</v>
      </c>
      <c r="C8" s="274">
        <v>116985</v>
      </c>
      <c r="D8" s="274">
        <v>182518</v>
      </c>
      <c r="E8" s="428">
        <v>130000</v>
      </c>
      <c r="F8" s="427">
        <v>95900</v>
      </c>
      <c r="G8" s="427">
        <v>99500</v>
      </c>
      <c r="H8" s="427">
        <v>99500</v>
      </c>
      <c r="I8" s="427">
        <v>185000</v>
      </c>
      <c r="J8" s="426"/>
      <c r="K8" s="389"/>
      <c r="L8" s="236"/>
      <c r="M8" s="371"/>
      <c r="N8" s="371"/>
      <c r="O8" s="371"/>
      <c r="P8" s="373"/>
      <c r="Q8" s="196"/>
      <c r="R8" s="196"/>
      <c r="AF8" s="4">
        <v>86412</v>
      </c>
    </row>
    <row r="9" spans="1:33" s="398" customFormat="1" ht="30" customHeight="1">
      <c r="A9" s="148" t="s">
        <v>557</v>
      </c>
      <c r="B9" s="463" t="s">
        <v>558</v>
      </c>
      <c r="C9" s="274">
        <v>476</v>
      </c>
      <c r="D9" s="274">
        <v>386</v>
      </c>
      <c r="E9" s="274">
        <v>4680</v>
      </c>
      <c r="F9" s="139">
        <v>1160</v>
      </c>
      <c r="G9" s="139">
        <v>2320</v>
      </c>
      <c r="H9" s="139">
        <v>3480</v>
      </c>
      <c r="I9" s="139">
        <v>4680</v>
      </c>
      <c r="J9" s="383"/>
      <c r="K9" s="389"/>
      <c r="L9" s="236"/>
      <c r="P9" s="373"/>
      <c r="Q9" s="196"/>
      <c r="R9" s="196"/>
      <c r="AF9" s="398">
        <v>4229</v>
      </c>
      <c r="AG9" s="398">
        <v>5638.666666666667</v>
      </c>
    </row>
    <row r="10" spans="1:33" s="4" customFormat="1" ht="38.5" customHeight="1">
      <c r="A10" s="148" t="s">
        <v>560</v>
      </c>
      <c r="B10" s="463" t="s">
        <v>558</v>
      </c>
      <c r="C10" s="274">
        <v>0</v>
      </c>
      <c r="D10" s="274">
        <v>91</v>
      </c>
      <c r="E10" s="274">
        <v>1090</v>
      </c>
      <c r="F10" s="139">
        <v>273</v>
      </c>
      <c r="G10" s="139">
        <v>545</v>
      </c>
      <c r="H10" s="139">
        <v>820</v>
      </c>
      <c r="I10" s="139">
        <v>1090</v>
      </c>
      <c r="J10" s="383"/>
      <c r="K10" s="389"/>
      <c r="L10" s="237"/>
      <c r="M10" s="371"/>
      <c r="N10" s="371"/>
      <c r="O10" s="371"/>
      <c r="P10" s="373"/>
      <c r="Q10" s="196"/>
      <c r="R10" s="196"/>
      <c r="AF10" s="4">
        <v>91</v>
      </c>
      <c r="AG10" s="4">
        <v>121.33333333333333</v>
      </c>
    </row>
    <row r="11" spans="1:33" s="4" customFormat="1" ht="56.5" customHeight="1">
      <c r="A11" s="152" t="s">
        <v>433</v>
      </c>
      <c r="B11" s="463" t="s">
        <v>559</v>
      </c>
      <c r="C11" s="274">
        <v>9</v>
      </c>
      <c r="D11" s="274">
        <v>8</v>
      </c>
      <c r="E11" s="274">
        <v>0</v>
      </c>
      <c r="F11" s="139">
        <v>0</v>
      </c>
      <c r="G11" s="139">
        <v>0</v>
      </c>
      <c r="H11" s="139">
        <v>0</v>
      </c>
      <c r="I11" s="139">
        <v>0</v>
      </c>
      <c r="J11" s="383"/>
      <c r="K11" s="389"/>
      <c r="L11" s="238"/>
      <c r="M11" s="371"/>
      <c r="N11" s="371"/>
      <c r="O11" s="371"/>
      <c r="P11" s="373"/>
      <c r="Q11" s="196"/>
      <c r="R11" s="196"/>
      <c r="AF11" s="4">
        <v>6</v>
      </c>
    </row>
    <row r="12" spans="1:33" ht="44.25" customHeight="1">
      <c r="A12" s="224" t="s">
        <v>132</v>
      </c>
      <c r="B12" s="139">
        <v>1010</v>
      </c>
      <c r="C12" s="187">
        <v>130244</v>
      </c>
      <c r="D12" s="187">
        <v>174202</v>
      </c>
      <c r="E12" s="187">
        <v>180610</v>
      </c>
      <c r="F12" s="253">
        <v>94973</v>
      </c>
      <c r="G12" s="253">
        <v>104953</v>
      </c>
      <c r="H12" s="253">
        <v>112533</v>
      </c>
      <c r="I12" s="253">
        <v>178066</v>
      </c>
      <c r="J12" s="460"/>
      <c r="K12" s="187"/>
      <c r="L12" s="187">
        <v>0</v>
      </c>
      <c r="M12" s="187">
        <v>0</v>
      </c>
      <c r="N12" s="187">
        <v>0</v>
      </c>
      <c r="O12" s="187">
        <v>0</v>
      </c>
      <c r="P12" s="187"/>
      <c r="Q12" s="196"/>
      <c r="R12" s="196"/>
      <c r="V12" s="198"/>
      <c r="W12" s="157"/>
      <c r="X12" s="157"/>
      <c r="Y12" s="157"/>
    </row>
    <row r="13" spans="1:33" s="1" customFormat="1" ht="36" customHeight="1">
      <c r="A13" s="464" t="s">
        <v>295</v>
      </c>
      <c r="B13" s="455">
        <v>1011</v>
      </c>
      <c r="C13" s="274">
        <v>1116</v>
      </c>
      <c r="D13" s="274">
        <v>1628</v>
      </c>
      <c r="E13" s="274">
        <v>1100</v>
      </c>
      <c r="F13" s="139">
        <v>400</v>
      </c>
      <c r="G13" s="139">
        <v>700</v>
      </c>
      <c r="H13" s="139">
        <v>1000</v>
      </c>
      <c r="I13" s="139">
        <v>1400</v>
      </c>
      <c r="J13" s="460"/>
      <c r="K13" s="282"/>
      <c r="L13" s="237"/>
      <c r="P13" s="373"/>
      <c r="Q13" s="196"/>
      <c r="R13" s="196"/>
      <c r="V13" s="198"/>
      <c r="AF13" s="1">
        <v>761</v>
      </c>
    </row>
    <row r="14" spans="1:33" s="1" customFormat="1" ht="20.149999999999999" customHeight="1">
      <c r="A14" s="464" t="s">
        <v>553</v>
      </c>
      <c r="B14" s="139">
        <v>1012</v>
      </c>
      <c r="C14" s="274">
        <v>10439</v>
      </c>
      <c r="D14" s="274">
        <v>33624</v>
      </c>
      <c r="E14" s="274">
        <v>32960</v>
      </c>
      <c r="F14" s="139">
        <v>24850</v>
      </c>
      <c r="G14" s="139">
        <v>25780</v>
      </c>
      <c r="H14" s="139">
        <v>25780</v>
      </c>
      <c r="I14" s="139">
        <v>42300</v>
      </c>
      <c r="J14" s="384"/>
      <c r="K14" s="282"/>
      <c r="L14" s="282"/>
      <c r="M14" s="282"/>
      <c r="N14" s="282"/>
      <c r="O14" s="330"/>
      <c r="P14" s="374"/>
      <c r="Q14" s="203"/>
      <c r="R14" s="196"/>
      <c r="V14" s="198"/>
      <c r="AF14" s="1">
        <v>18789</v>
      </c>
    </row>
    <row r="15" spans="1:33" s="1" customFormat="1" ht="20.149999999999999" customHeight="1">
      <c r="A15" s="464" t="s">
        <v>554</v>
      </c>
      <c r="B15" s="455">
        <v>1013</v>
      </c>
      <c r="C15" s="274">
        <v>75127</v>
      </c>
      <c r="D15" s="274">
        <v>73761</v>
      </c>
      <c r="E15" s="274">
        <v>72580</v>
      </c>
      <c r="F15" s="139">
        <v>50250</v>
      </c>
      <c r="G15" s="139">
        <v>52160</v>
      </c>
      <c r="H15" s="139">
        <v>52160</v>
      </c>
      <c r="I15" s="139">
        <v>86400</v>
      </c>
      <c r="J15" s="384"/>
      <c r="K15" s="282"/>
      <c r="L15" s="282"/>
      <c r="M15" s="282"/>
      <c r="N15" s="282"/>
      <c r="O15" s="330"/>
      <c r="P15" s="374"/>
      <c r="Q15" s="203"/>
      <c r="R15" s="196"/>
      <c r="V15" s="198"/>
      <c r="AF15" s="1">
        <v>40580</v>
      </c>
    </row>
    <row r="16" spans="1:33" s="1" customFormat="1" ht="20.149999999999999" customHeight="1">
      <c r="A16" s="464" t="s">
        <v>66</v>
      </c>
      <c r="B16" s="139">
        <v>1014</v>
      </c>
      <c r="C16" s="274">
        <v>1644</v>
      </c>
      <c r="D16" s="274">
        <v>3495</v>
      </c>
      <c r="E16" s="274">
        <v>3921</v>
      </c>
      <c r="F16" s="427">
        <v>2450</v>
      </c>
      <c r="G16" s="427">
        <v>2560</v>
      </c>
      <c r="H16" s="427">
        <v>2620</v>
      </c>
      <c r="I16" s="427">
        <v>4400</v>
      </c>
      <c r="J16" s="460"/>
      <c r="K16" s="282"/>
      <c r="L16" s="385"/>
      <c r="M16" s="386"/>
      <c r="P16" s="373"/>
      <c r="Q16" s="196"/>
      <c r="R16" s="196"/>
      <c r="V16" s="198"/>
      <c r="W16" s="198"/>
      <c r="AF16" s="1">
        <v>2342</v>
      </c>
      <c r="AG16" s="1">
        <v>2112</v>
      </c>
    </row>
    <row r="17" spans="1:34" s="1" customFormat="1" ht="20.149999999999999" customHeight="1">
      <c r="A17" s="464" t="s">
        <v>43</v>
      </c>
      <c r="B17" s="455">
        <v>1015</v>
      </c>
      <c r="C17" s="274">
        <v>12222</v>
      </c>
      <c r="D17" s="274">
        <v>28820</v>
      </c>
      <c r="E17" s="274">
        <v>14980</v>
      </c>
      <c r="F17" s="427">
        <v>8672</v>
      </c>
      <c r="G17" s="427">
        <v>12094</v>
      </c>
      <c r="H17" s="427">
        <v>15516</v>
      </c>
      <c r="I17" s="427">
        <v>24188</v>
      </c>
      <c r="J17" s="460"/>
      <c r="K17" s="281"/>
      <c r="L17" s="237"/>
      <c r="P17" s="373"/>
      <c r="Q17" s="196"/>
      <c r="R17" s="196"/>
      <c r="V17" s="198"/>
      <c r="AF17" s="1">
        <v>10867</v>
      </c>
    </row>
    <row r="18" spans="1:34" s="1" customFormat="1" ht="20.149999999999999" customHeight="1">
      <c r="A18" s="464" t="s">
        <v>44</v>
      </c>
      <c r="B18" s="139">
        <v>1016</v>
      </c>
      <c r="C18" s="274">
        <v>2635</v>
      </c>
      <c r="D18" s="274">
        <v>6271</v>
      </c>
      <c r="E18" s="274">
        <v>3296</v>
      </c>
      <c r="F18" s="427">
        <v>1883</v>
      </c>
      <c r="G18" s="427">
        <v>2622</v>
      </c>
      <c r="H18" s="427">
        <v>3361</v>
      </c>
      <c r="I18" s="427">
        <v>5243</v>
      </c>
      <c r="J18" s="460"/>
      <c r="K18" s="281"/>
      <c r="L18" s="237"/>
      <c r="P18" s="373"/>
      <c r="Q18" s="196"/>
      <c r="R18" s="196"/>
      <c r="V18" s="198"/>
      <c r="W18" s="198"/>
      <c r="Z18" s="198"/>
      <c r="AF18" s="1">
        <v>2350</v>
      </c>
    </row>
    <row r="19" spans="1:34" s="1" customFormat="1" ht="54">
      <c r="A19" s="464" t="s">
        <v>254</v>
      </c>
      <c r="B19" s="455">
        <v>1017</v>
      </c>
      <c r="C19" s="274">
        <v>146</v>
      </c>
      <c r="D19" s="274">
        <v>8467</v>
      </c>
      <c r="E19" s="274">
        <v>11000</v>
      </c>
      <c r="F19" s="139">
        <v>500</v>
      </c>
      <c r="G19" s="139">
        <v>1000</v>
      </c>
      <c r="H19" s="139">
        <v>2200</v>
      </c>
      <c r="I19" s="139">
        <v>2200</v>
      </c>
      <c r="J19" s="460"/>
      <c r="K19" s="282"/>
      <c r="L19" s="237"/>
      <c r="P19" s="373"/>
      <c r="Q19" s="196"/>
      <c r="R19" s="196"/>
      <c r="V19" s="198"/>
      <c r="AF19" s="1">
        <v>10876</v>
      </c>
    </row>
    <row r="20" spans="1:34" s="1" customFormat="1">
      <c r="A20" s="464" t="s">
        <v>65</v>
      </c>
      <c r="B20" s="139">
        <v>1018</v>
      </c>
      <c r="C20" s="274">
        <v>4288</v>
      </c>
      <c r="D20" s="274">
        <v>4917</v>
      </c>
      <c r="E20" s="274">
        <v>5100</v>
      </c>
      <c r="F20" s="139">
        <v>1250</v>
      </c>
      <c r="G20" s="139">
        <v>2500</v>
      </c>
      <c r="H20" s="139">
        <v>3750</v>
      </c>
      <c r="I20" s="139">
        <v>5000</v>
      </c>
      <c r="J20" s="235"/>
      <c r="K20" s="265"/>
      <c r="L20" s="237"/>
      <c r="P20" s="373"/>
      <c r="Q20" s="196"/>
      <c r="R20" s="196"/>
      <c r="V20" s="198"/>
      <c r="AF20" s="1">
        <v>5003</v>
      </c>
      <c r="AG20" s="1">
        <v>5530</v>
      </c>
      <c r="AH20" s="1">
        <v>4147.5</v>
      </c>
    </row>
    <row r="21" spans="1:34" s="1" customFormat="1" ht="20.149999999999999" customHeight="1">
      <c r="A21" s="464" t="s">
        <v>207</v>
      </c>
      <c r="B21" s="455">
        <v>1019</v>
      </c>
      <c r="C21" s="428">
        <v>22627</v>
      </c>
      <c r="D21" s="428">
        <v>13219</v>
      </c>
      <c r="E21" s="428">
        <v>35673</v>
      </c>
      <c r="F21" s="427">
        <v>4718</v>
      </c>
      <c r="G21" s="427">
        <v>5537</v>
      </c>
      <c r="H21" s="427">
        <v>6146</v>
      </c>
      <c r="I21" s="427">
        <v>6935</v>
      </c>
      <c r="J21" s="460"/>
      <c r="K21" s="145"/>
      <c r="L21" s="145">
        <v>0</v>
      </c>
      <c r="M21" s="145">
        <v>0</v>
      </c>
      <c r="N21" s="145">
        <v>0</v>
      </c>
      <c r="O21" s="145">
        <v>0</v>
      </c>
      <c r="P21" s="145"/>
      <c r="Q21" s="196"/>
      <c r="R21" s="196"/>
      <c r="V21" s="198"/>
      <c r="AF21" s="1">
        <v>33720</v>
      </c>
    </row>
    <row r="22" spans="1:34" s="1" customFormat="1" ht="20.149999999999999" customHeight="1">
      <c r="A22" s="144" t="s">
        <v>611</v>
      </c>
      <c r="B22" s="455" t="s">
        <v>586</v>
      </c>
      <c r="C22" s="428"/>
      <c r="D22" s="428">
        <v>1539</v>
      </c>
      <c r="E22" s="428">
        <v>108</v>
      </c>
      <c r="F22" s="427">
        <v>0</v>
      </c>
      <c r="G22" s="427">
        <v>60</v>
      </c>
      <c r="H22" s="427">
        <v>120</v>
      </c>
      <c r="I22" s="427">
        <v>120</v>
      </c>
      <c r="J22" s="460"/>
      <c r="K22" s="363"/>
      <c r="L22" s="363"/>
      <c r="M22" s="363"/>
      <c r="N22" s="363"/>
      <c r="O22" s="363"/>
      <c r="P22" s="145"/>
      <c r="Q22" s="196"/>
      <c r="R22" s="196"/>
      <c r="V22" s="198"/>
      <c r="AF22" s="1">
        <v>108</v>
      </c>
    </row>
    <row r="23" spans="1:34" s="1" customFormat="1" ht="20.149999999999999" customHeight="1">
      <c r="A23" s="144" t="s">
        <v>544</v>
      </c>
      <c r="B23" s="455" t="s">
        <v>644</v>
      </c>
      <c r="C23" s="428">
        <v>62</v>
      </c>
      <c r="D23" s="428">
        <v>187</v>
      </c>
      <c r="E23" s="428">
        <v>150</v>
      </c>
      <c r="F23" s="427">
        <v>50</v>
      </c>
      <c r="G23" s="427">
        <v>75</v>
      </c>
      <c r="H23" s="427">
        <v>100</v>
      </c>
      <c r="I23" s="427">
        <v>150</v>
      </c>
      <c r="J23" s="460"/>
      <c r="K23" s="282"/>
      <c r="L23" s="237"/>
      <c r="P23" s="373"/>
      <c r="Q23" s="196"/>
      <c r="R23" s="196"/>
      <c r="V23" s="198"/>
      <c r="AF23" s="1">
        <v>112</v>
      </c>
    </row>
    <row r="24" spans="1:34" s="1" customFormat="1" ht="36">
      <c r="A24" s="144" t="s">
        <v>454</v>
      </c>
      <c r="B24" s="455" t="s">
        <v>645</v>
      </c>
      <c r="C24" s="274">
        <v>236</v>
      </c>
      <c r="D24" s="274">
        <v>266</v>
      </c>
      <c r="E24" s="274">
        <v>200</v>
      </c>
      <c r="F24" s="139">
        <v>60</v>
      </c>
      <c r="G24" s="139">
        <v>120</v>
      </c>
      <c r="H24" s="139">
        <v>180</v>
      </c>
      <c r="I24" s="139">
        <v>200</v>
      </c>
      <c r="J24" s="274"/>
      <c r="K24" s="282"/>
      <c r="L24" s="237"/>
      <c r="P24" s="373"/>
      <c r="Q24" s="196"/>
      <c r="R24" s="196"/>
      <c r="V24" s="198"/>
      <c r="AF24" s="1">
        <v>35</v>
      </c>
    </row>
    <row r="25" spans="1:34" s="1" customFormat="1">
      <c r="A25" s="144" t="s">
        <v>380</v>
      </c>
      <c r="B25" s="455" t="s">
        <v>646</v>
      </c>
      <c r="C25" s="274">
        <v>5121</v>
      </c>
      <c r="D25" s="274">
        <v>8596</v>
      </c>
      <c r="E25" s="274">
        <v>21000</v>
      </c>
      <c r="F25" s="139">
        <v>3300</v>
      </c>
      <c r="G25" s="139">
        <v>3400</v>
      </c>
      <c r="H25" s="139">
        <v>3500</v>
      </c>
      <c r="I25" s="139">
        <v>3600</v>
      </c>
      <c r="J25" s="274"/>
      <c r="K25" s="401"/>
      <c r="L25" s="237"/>
      <c r="P25" s="373"/>
      <c r="Q25" s="196"/>
      <c r="R25" s="196"/>
      <c r="V25" s="198"/>
      <c r="AF25" s="1">
        <v>21008</v>
      </c>
    </row>
    <row r="26" spans="1:34" s="1" customFormat="1" ht="36">
      <c r="A26" s="144" t="s">
        <v>471</v>
      </c>
      <c r="B26" s="455" t="s">
        <v>647</v>
      </c>
      <c r="C26" s="274">
        <v>99</v>
      </c>
      <c r="D26" s="274">
        <v>28</v>
      </c>
      <c r="E26" s="274">
        <v>45</v>
      </c>
      <c r="F26" s="139">
        <v>10</v>
      </c>
      <c r="G26" s="139">
        <v>15</v>
      </c>
      <c r="H26" s="139">
        <v>20</v>
      </c>
      <c r="I26" s="139">
        <v>30</v>
      </c>
      <c r="J26" s="274"/>
      <c r="K26" s="282"/>
      <c r="L26" s="237"/>
      <c r="P26" s="373"/>
      <c r="Q26" s="196"/>
      <c r="R26" s="196"/>
      <c r="V26" s="198"/>
      <c r="AF26" s="1">
        <v>45</v>
      </c>
    </row>
    <row r="27" spans="1:34" s="1" customFormat="1" ht="20.149999999999999" customHeight="1">
      <c r="A27" s="144" t="s">
        <v>381</v>
      </c>
      <c r="B27" s="455" t="s">
        <v>587</v>
      </c>
      <c r="C27" s="274">
        <v>63</v>
      </c>
      <c r="D27" s="274">
        <v>83</v>
      </c>
      <c r="E27" s="274">
        <v>100</v>
      </c>
      <c r="F27" s="139">
        <v>25</v>
      </c>
      <c r="G27" s="139">
        <v>45</v>
      </c>
      <c r="H27" s="139">
        <v>65</v>
      </c>
      <c r="I27" s="139">
        <v>90</v>
      </c>
      <c r="J27" s="274"/>
      <c r="K27" s="282"/>
      <c r="L27" s="237"/>
      <c r="P27" s="373"/>
      <c r="Q27" s="196"/>
      <c r="R27" s="196"/>
      <c r="V27" s="198"/>
      <c r="AF27" s="1">
        <v>63</v>
      </c>
    </row>
    <row r="28" spans="1:34" s="1" customFormat="1" ht="20.149999999999999" customHeight="1">
      <c r="A28" s="144" t="s">
        <v>382</v>
      </c>
      <c r="B28" s="455" t="s">
        <v>588</v>
      </c>
      <c r="C28" s="274">
        <v>200</v>
      </c>
      <c r="D28" s="274">
        <v>198</v>
      </c>
      <c r="E28" s="274">
        <v>180</v>
      </c>
      <c r="F28" s="139">
        <v>50</v>
      </c>
      <c r="G28" s="139">
        <v>100</v>
      </c>
      <c r="H28" s="139">
        <v>150</v>
      </c>
      <c r="I28" s="139">
        <v>200</v>
      </c>
      <c r="J28" s="274"/>
      <c r="K28" s="282"/>
      <c r="L28" s="237"/>
      <c r="P28" s="373"/>
      <c r="Q28" s="196"/>
      <c r="R28" s="196"/>
      <c r="V28" s="198"/>
      <c r="AF28" s="1">
        <v>138</v>
      </c>
    </row>
    <row r="29" spans="1:34" s="1" customFormat="1" ht="20.149999999999999" customHeight="1">
      <c r="A29" s="144" t="s">
        <v>383</v>
      </c>
      <c r="B29" s="455" t="s">
        <v>589</v>
      </c>
      <c r="C29" s="274">
        <v>62</v>
      </c>
      <c r="D29" s="274">
        <v>286</v>
      </c>
      <c r="E29" s="274">
        <v>260</v>
      </c>
      <c r="F29" s="139">
        <v>175</v>
      </c>
      <c r="G29" s="139">
        <v>175</v>
      </c>
      <c r="H29" s="139">
        <v>175</v>
      </c>
      <c r="I29" s="139">
        <v>300</v>
      </c>
      <c r="J29" s="274"/>
      <c r="K29" s="282"/>
      <c r="L29" s="237"/>
      <c r="P29" s="373"/>
      <c r="Q29" s="196"/>
      <c r="R29" s="196"/>
      <c r="V29" s="198"/>
      <c r="AF29" s="1">
        <v>151</v>
      </c>
    </row>
    <row r="30" spans="1:34" s="1" customFormat="1">
      <c r="A30" s="144" t="s">
        <v>555</v>
      </c>
      <c r="B30" s="455" t="s">
        <v>590</v>
      </c>
      <c r="C30" s="274">
        <v>267</v>
      </c>
      <c r="D30" s="274">
        <v>256</v>
      </c>
      <c r="E30" s="274">
        <v>250</v>
      </c>
      <c r="F30" s="139">
        <v>100</v>
      </c>
      <c r="G30" s="139">
        <v>150</v>
      </c>
      <c r="H30" s="139">
        <v>190</v>
      </c>
      <c r="I30" s="139">
        <v>250</v>
      </c>
      <c r="J30" s="274"/>
      <c r="K30" s="282"/>
      <c r="L30" s="237"/>
      <c r="P30" s="373"/>
      <c r="Q30" s="196"/>
      <c r="R30" s="196"/>
      <c r="V30" s="198"/>
      <c r="AF30" s="1">
        <v>192</v>
      </c>
    </row>
    <row r="31" spans="1:34" s="1" customFormat="1" ht="20.149999999999999" customHeight="1">
      <c r="A31" s="144" t="s">
        <v>618</v>
      </c>
      <c r="B31" s="455" t="s">
        <v>591</v>
      </c>
      <c r="C31" s="274">
        <v>32</v>
      </c>
      <c r="D31" s="274"/>
      <c r="E31" s="274">
        <v>12</v>
      </c>
      <c r="F31" s="139"/>
      <c r="G31" s="139"/>
      <c r="H31" s="139"/>
      <c r="I31" s="139"/>
      <c r="J31" s="274"/>
      <c r="K31" s="282"/>
      <c r="L31" s="237"/>
      <c r="P31" s="373"/>
      <c r="Q31" s="196"/>
      <c r="R31" s="196"/>
      <c r="V31" s="198"/>
      <c r="AF31" s="1">
        <v>556</v>
      </c>
    </row>
    <row r="32" spans="1:34" s="1" customFormat="1">
      <c r="A32" s="144" t="s">
        <v>384</v>
      </c>
      <c r="B32" s="455" t="s">
        <v>592</v>
      </c>
      <c r="C32" s="274">
        <v>14579</v>
      </c>
      <c r="D32" s="274"/>
      <c r="E32" s="274">
        <v>11430</v>
      </c>
      <c r="F32" s="139">
        <v>5</v>
      </c>
      <c r="G32" s="139">
        <v>10</v>
      </c>
      <c r="H32" s="139">
        <v>15</v>
      </c>
      <c r="I32" s="139">
        <v>20</v>
      </c>
      <c r="J32" s="274"/>
      <c r="K32" s="265"/>
      <c r="L32" s="237"/>
      <c r="P32" s="373"/>
      <c r="Q32" s="196"/>
      <c r="R32" s="196"/>
      <c r="V32" s="198"/>
      <c r="AF32" s="1">
        <v>9562</v>
      </c>
    </row>
    <row r="33" spans="1:34" s="1" customFormat="1" ht="24" customHeight="1">
      <c r="A33" s="144" t="s">
        <v>434</v>
      </c>
      <c r="B33" s="455" t="s">
        <v>593</v>
      </c>
      <c r="C33" s="274">
        <v>50</v>
      </c>
      <c r="D33" s="274">
        <v>65</v>
      </c>
      <c r="E33" s="274">
        <v>36</v>
      </c>
      <c r="F33" s="139">
        <v>16</v>
      </c>
      <c r="G33" s="139">
        <v>32</v>
      </c>
      <c r="H33" s="139">
        <v>49</v>
      </c>
      <c r="I33" s="139">
        <v>65</v>
      </c>
      <c r="J33" s="274"/>
      <c r="K33" s="282"/>
      <c r="L33" s="237"/>
      <c r="P33" s="373"/>
      <c r="Q33" s="196"/>
      <c r="R33" s="196"/>
      <c r="V33" s="198"/>
      <c r="AF33" s="1">
        <v>26</v>
      </c>
    </row>
    <row r="34" spans="1:34" s="1" customFormat="1" ht="24" customHeight="1">
      <c r="A34" s="144" t="s">
        <v>385</v>
      </c>
      <c r="B34" s="455" t="s">
        <v>594</v>
      </c>
      <c r="C34" s="274">
        <v>1</v>
      </c>
      <c r="D34" s="274"/>
      <c r="E34" s="274">
        <v>5</v>
      </c>
      <c r="F34" s="139"/>
      <c r="G34" s="139"/>
      <c r="H34" s="139"/>
      <c r="I34" s="139"/>
      <c r="J34" s="274"/>
      <c r="K34" s="265"/>
      <c r="L34" s="237"/>
      <c r="P34" s="373"/>
      <c r="Q34" s="196"/>
      <c r="R34" s="196"/>
      <c r="V34" s="198"/>
    </row>
    <row r="35" spans="1:34" s="1" customFormat="1" ht="24" customHeight="1">
      <c r="A35" s="144" t="s">
        <v>502</v>
      </c>
      <c r="B35" s="455" t="s">
        <v>595</v>
      </c>
      <c r="C35" s="274">
        <v>1</v>
      </c>
      <c r="D35" s="274"/>
      <c r="E35" s="274"/>
      <c r="F35" s="139"/>
      <c r="G35" s="139"/>
      <c r="H35" s="139"/>
      <c r="I35" s="139"/>
      <c r="J35" s="274"/>
      <c r="K35" s="265"/>
      <c r="L35" s="237"/>
      <c r="P35" s="373"/>
      <c r="Q35" s="196"/>
      <c r="R35" s="196"/>
      <c r="V35" s="198"/>
    </row>
    <row r="36" spans="1:34" s="1" customFormat="1" ht="24" customHeight="1">
      <c r="A36" s="144" t="s">
        <v>552</v>
      </c>
      <c r="B36" s="455" t="s">
        <v>596</v>
      </c>
      <c r="C36" s="274">
        <v>87</v>
      </c>
      <c r="D36" s="274"/>
      <c r="E36" s="274">
        <v>90</v>
      </c>
      <c r="F36" s="139"/>
      <c r="G36" s="139"/>
      <c r="H36" s="139"/>
      <c r="I36" s="139"/>
      <c r="J36" s="274"/>
      <c r="K36" s="265"/>
      <c r="L36" s="237"/>
      <c r="P36" s="373"/>
      <c r="Q36" s="196"/>
      <c r="R36" s="196"/>
      <c r="V36" s="198"/>
    </row>
    <row r="37" spans="1:34" s="1" customFormat="1" ht="24" customHeight="1">
      <c r="A37" s="144" t="s">
        <v>399</v>
      </c>
      <c r="B37" s="455" t="s">
        <v>597</v>
      </c>
      <c r="C37" s="274">
        <v>1700</v>
      </c>
      <c r="D37" s="274">
        <v>1631</v>
      </c>
      <c r="E37" s="274">
        <v>1700</v>
      </c>
      <c r="F37" s="139">
        <v>900</v>
      </c>
      <c r="G37" s="139">
        <v>1300</v>
      </c>
      <c r="H37" s="139">
        <v>1500</v>
      </c>
      <c r="I37" s="139">
        <v>1800</v>
      </c>
      <c r="J37" s="274"/>
      <c r="K37" s="282"/>
      <c r="L37" s="237"/>
      <c r="P37" s="373"/>
      <c r="Q37" s="196"/>
      <c r="R37" s="196"/>
      <c r="V37" s="198"/>
      <c r="AF37" s="1">
        <v>1499</v>
      </c>
    </row>
    <row r="38" spans="1:34" s="1" customFormat="1" ht="24" customHeight="1">
      <c r="A38" s="144" t="s">
        <v>400</v>
      </c>
      <c r="B38" s="455" t="s">
        <v>598</v>
      </c>
      <c r="C38" s="274">
        <v>42</v>
      </c>
      <c r="D38" s="274">
        <v>22</v>
      </c>
      <c r="E38" s="274">
        <v>45</v>
      </c>
      <c r="F38" s="139">
        <v>12</v>
      </c>
      <c r="G38" s="139">
        <v>24</v>
      </c>
      <c r="H38" s="139">
        <v>36</v>
      </c>
      <c r="I38" s="139">
        <v>48</v>
      </c>
      <c r="J38" s="274"/>
      <c r="K38" s="265"/>
      <c r="L38" s="237"/>
      <c r="P38" s="373"/>
      <c r="Q38" s="196"/>
      <c r="R38" s="196"/>
      <c r="V38" s="198"/>
      <c r="AF38" s="1">
        <v>34</v>
      </c>
    </row>
    <row r="39" spans="1:34" s="1" customFormat="1" ht="24" customHeight="1">
      <c r="A39" s="144" t="s">
        <v>50</v>
      </c>
      <c r="B39" s="455" t="s">
        <v>599</v>
      </c>
      <c r="C39" s="274"/>
      <c r="D39" s="274"/>
      <c r="E39" s="274"/>
      <c r="F39" s="139"/>
      <c r="G39" s="139"/>
      <c r="H39" s="139"/>
      <c r="I39" s="139"/>
      <c r="J39" s="274"/>
      <c r="K39" s="265"/>
      <c r="L39" s="237"/>
      <c r="P39" s="373"/>
      <c r="Q39" s="196"/>
      <c r="R39" s="196"/>
      <c r="V39" s="198"/>
    </row>
    <row r="40" spans="1:34" s="1" customFormat="1" ht="24" customHeight="1">
      <c r="A40" s="144" t="s">
        <v>550</v>
      </c>
      <c r="B40" s="455" t="s">
        <v>600</v>
      </c>
      <c r="C40" s="274"/>
      <c r="D40" s="274">
        <v>62</v>
      </c>
      <c r="E40" s="274">
        <v>62</v>
      </c>
      <c r="F40" s="139">
        <v>15</v>
      </c>
      <c r="G40" s="139">
        <v>31</v>
      </c>
      <c r="H40" s="139">
        <v>46</v>
      </c>
      <c r="I40" s="139">
        <v>62</v>
      </c>
      <c r="J40" s="274"/>
      <c r="K40" s="282"/>
      <c r="L40" s="237"/>
      <c r="P40" s="373"/>
      <c r="Q40" s="196"/>
      <c r="R40" s="196"/>
      <c r="V40" s="198"/>
      <c r="AF40" s="1">
        <v>27</v>
      </c>
    </row>
    <row r="41" spans="1:34" s="1" customFormat="1" ht="24" customHeight="1">
      <c r="A41" s="144" t="s">
        <v>498</v>
      </c>
      <c r="B41" s="455" t="s">
        <v>601</v>
      </c>
      <c r="C41" s="274">
        <v>25</v>
      </c>
      <c r="D41" s="274"/>
      <c r="E41" s="274"/>
      <c r="F41" s="139"/>
      <c r="G41" s="139"/>
      <c r="H41" s="139"/>
      <c r="I41" s="139"/>
      <c r="J41" s="274"/>
      <c r="K41" s="282"/>
      <c r="L41" s="237"/>
      <c r="P41" s="373"/>
      <c r="Q41" s="196"/>
      <c r="R41" s="196"/>
      <c r="V41" s="198"/>
    </row>
    <row r="42" spans="1:34" s="431" customFormat="1" ht="20.149999999999999" customHeight="1" outlineLevel="1">
      <c r="A42" s="225" t="s">
        <v>24</v>
      </c>
      <c r="B42" s="8">
        <v>1020</v>
      </c>
      <c r="C42" s="187">
        <v>-12774</v>
      </c>
      <c r="D42" s="187">
        <v>8801</v>
      </c>
      <c r="E42" s="187">
        <v>-44840</v>
      </c>
      <c r="F42" s="253">
        <v>2360</v>
      </c>
      <c r="G42" s="253">
        <v>-2588</v>
      </c>
      <c r="H42" s="253">
        <v>-8733</v>
      </c>
      <c r="I42" s="253">
        <v>12704</v>
      </c>
      <c r="J42" s="460"/>
      <c r="K42" s="265"/>
      <c r="L42" s="239"/>
      <c r="P42" s="187"/>
      <c r="Q42" s="177"/>
      <c r="R42" s="177"/>
      <c r="V42" s="198"/>
    </row>
    <row r="43" spans="1:34" ht="20.5" outlineLevel="1">
      <c r="A43" s="464" t="s">
        <v>225</v>
      </c>
      <c r="B43" s="129">
        <v>1030</v>
      </c>
      <c r="C43" s="428">
        <v>956</v>
      </c>
      <c r="D43" s="428">
        <v>460</v>
      </c>
      <c r="E43" s="428">
        <v>978</v>
      </c>
      <c r="F43" s="427">
        <v>150</v>
      </c>
      <c r="G43" s="427">
        <v>300</v>
      </c>
      <c r="H43" s="427">
        <v>450</v>
      </c>
      <c r="I43" s="427">
        <v>600</v>
      </c>
      <c r="J43" s="460"/>
      <c r="K43" s="282"/>
      <c r="L43" s="237"/>
      <c r="P43" s="145"/>
      <c r="Q43" s="196"/>
      <c r="R43" s="196"/>
      <c r="V43" s="198"/>
    </row>
    <row r="44" spans="1:34" ht="30" customHeight="1" outlineLevel="1">
      <c r="A44" s="144" t="s">
        <v>387</v>
      </c>
      <c r="B44" s="463" t="s">
        <v>388</v>
      </c>
      <c r="C44" s="274"/>
      <c r="D44" s="274"/>
      <c r="E44" s="274"/>
      <c r="F44" s="139"/>
      <c r="G44" s="139"/>
      <c r="H44" s="139"/>
      <c r="I44" s="139"/>
      <c r="J44" s="460"/>
      <c r="K44" s="265"/>
      <c r="L44" s="237"/>
      <c r="P44" s="373"/>
      <c r="Q44" s="196"/>
      <c r="R44" s="196"/>
      <c r="V44" s="198"/>
    </row>
    <row r="45" spans="1:34" ht="30" customHeight="1" outlineLevel="1">
      <c r="A45" s="144" t="s">
        <v>435</v>
      </c>
      <c r="B45" s="463" t="s">
        <v>436</v>
      </c>
      <c r="C45" s="175"/>
      <c r="D45" s="175"/>
      <c r="E45" s="175"/>
      <c r="F45" s="427"/>
      <c r="G45" s="427"/>
      <c r="H45" s="427"/>
      <c r="I45" s="427"/>
      <c r="J45" s="460"/>
      <c r="K45" s="265"/>
      <c r="L45" s="237"/>
      <c r="P45" s="373"/>
      <c r="Q45" s="196"/>
      <c r="R45" s="196"/>
      <c r="V45" s="198"/>
    </row>
    <row r="46" spans="1:34" ht="30" customHeight="1" outlineLevel="1">
      <c r="A46" s="144" t="s">
        <v>445</v>
      </c>
      <c r="B46" s="463" t="s">
        <v>460</v>
      </c>
      <c r="C46" s="175"/>
      <c r="D46" s="175"/>
      <c r="E46" s="175"/>
      <c r="F46" s="427"/>
      <c r="G46" s="427"/>
      <c r="H46" s="427"/>
      <c r="I46" s="427"/>
      <c r="J46" s="460"/>
      <c r="K46" s="265"/>
      <c r="L46" s="237"/>
      <c r="P46" s="373"/>
      <c r="Q46" s="196"/>
      <c r="R46" s="196"/>
      <c r="V46" s="198"/>
    </row>
    <row r="47" spans="1:34" ht="35" customHeight="1" outlineLevel="1">
      <c r="A47" s="144" t="s">
        <v>473</v>
      </c>
      <c r="B47" s="463" t="s">
        <v>472</v>
      </c>
      <c r="C47" s="175">
        <v>526</v>
      </c>
      <c r="D47" s="175">
        <v>460</v>
      </c>
      <c r="E47" s="175">
        <v>600</v>
      </c>
      <c r="F47" s="427">
        <v>150</v>
      </c>
      <c r="G47" s="427">
        <v>300</v>
      </c>
      <c r="H47" s="427">
        <v>450</v>
      </c>
      <c r="I47" s="427">
        <v>600</v>
      </c>
      <c r="J47" s="175"/>
      <c r="K47" s="265"/>
      <c r="L47" s="237"/>
      <c r="P47" s="373"/>
      <c r="Q47" s="196"/>
      <c r="R47" s="196"/>
      <c r="V47" s="198"/>
      <c r="AF47" s="2">
        <v>468</v>
      </c>
      <c r="AG47" s="2">
        <v>624</v>
      </c>
      <c r="AH47" s="2">
        <v>52</v>
      </c>
    </row>
    <row r="48" spans="1:34" s="254" customFormat="1" ht="30" customHeight="1" outlineLevel="1">
      <c r="A48" s="144" t="s">
        <v>478</v>
      </c>
      <c r="B48" s="463" t="s">
        <v>642</v>
      </c>
      <c r="C48" s="175">
        <v>150</v>
      </c>
      <c r="D48" s="175"/>
      <c r="E48" s="175">
        <v>136</v>
      </c>
      <c r="F48" s="427"/>
      <c r="G48" s="427"/>
      <c r="H48" s="427"/>
      <c r="I48" s="427"/>
      <c r="J48" s="460"/>
      <c r="K48" s="265"/>
      <c r="L48" s="237"/>
      <c r="M48" s="370"/>
      <c r="N48" s="370"/>
      <c r="O48" s="370"/>
      <c r="P48" s="373"/>
      <c r="Q48" s="196"/>
      <c r="R48" s="196"/>
      <c r="V48" s="198"/>
      <c r="AF48" s="254">
        <v>137</v>
      </c>
    </row>
    <row r="49" spans="1:32" s="257" customFormat="1" ht="30" customHeight="1" outlineLevel="1">
      <c r="A49" s="144" t="s">
        <v>480</v>
      </c>
      <c r="B49" s="463" t="s">
        <v>479</v>
      </c>
      <c r="C49" s="175">
        <v>33</v>
      </c>
      <c r="D49" s="175"/>
      <c r="E49" s="175">
        <v>36</v>
      </c>
      <c r="F49" s="427"/>
      <c r="G49" s="427"/>
      <c r="H49" s="427"/>
      <c r="I49" s="427"/>
      <c r="J49" s="460"/>
      <c r="K49" s="265"/>
      <c r="L49" s="237"/>
      <c r="M49" s="370"/>
      <c r="N49" s="370"/>
      <c r="O49" s="370"/>
      <c r="P49" s="373"/>
      <c r="Q49" s="196"/>
      <c r="R49" s="196"/>
      <c r="V49" s="198"/>
      <c r="AF49" s="257">
        <v>28</v>
      </c>
    </row>
    <row r="50" spans="1:32" s="327" customFormat="1" ht="39" customHeight="1" outlineLevel="1">
      <c r="A50" s="144" t="s">
        <v>568</v>
      </c>
      <c r="B50" s="463" t="s">
        <v>643</v>
      </c>
      <c r="C50" s="175">
        <v>188</v>
      </c>
      <c r="D50" s="175"/>
      <c r="E50" s="175">
        <v>200</v>
      </c>
      <c r="F50" s="427"/>
      <c r="G50" s="427"/>
      <c r="H50" s="427"/>
      <c r="I50" s="427"/>
      <c r="J50" s="460"/>
      <c r="K50" s="265"/>
      <c r="L50" s="237"/>
      <c r="M50" s="370"/>
      <c r="N50" s="370"/>
      <c r="O50" s="370"/>
      <c r="P50" s="373"/>
      <c r="Q50" s="196"/>
      <c r="R50" s="196"/>
      <c r="V50" s="198"/>
      <c r="AF50" s="327">
        <v>193</v>
      </c>
    </row>
    <row r="51" spans="1:32" s="328" customFormat="1" ht="30" customHeight="1" outlineLevel="1">
      <c r="A51" s="144" t="s">
        <v>567</v>
      </c>
      <c r="B51" s="463" t="s">
        <v>491</v>
      </c>
      <c r="C51" s="175">
        <v>59</v>
      </c>
      <c r="D51" s="175"/>
      <c r="E51" s="175">
        <v>6</v>
      </c>
      <c r="F51" s="427"/>
      <c r="G51" s="427"/>
      <c r="H51" s="427"/>
      <c r="I51" s="427"/>
      <c r="J51" s="460"/>
      <c r="K51" s="265"/>
      <c r="L51" s="237"/>
      <c r="M51" s="370"/>
      <c r="N51" s="370"/>
      <c r="O51" s="370"/>
      <c r="P51" s="373"/>
      <c r="Q51" s="196"/>
      <c r="R51" s="196"/>
      <c r="V51" s="198"/>
      <c r="AF51" s="328">
        <v>6</v>
      </c>
    </row>
    <row r="52" spans="1:32" ht="26.5" customHeight="1" outlineLevel="1">
      <c r="A52" s="464" t="s">
        <v>474</v>
      </c>
      <c r="B52" s="129">
        <v>1031</v>
      </c>
      <c r="C52" s="427"/>
      <c r="D52" s="427"/>
      <c r="E52" s="427"/>
      <c r="F52" s="427"/>
      <c r="G52" s="427"/>
      <c r="H52" s="427"/>
      <c r="I52" s="427"/>
      <c r="J52" s="460"/>
      <c r="K52" s="265"/>
      <c r="L52" s="237"/>
      <c r="P52" s="373"/>
      <c r="Q52" s="196"/>
      <c r="R52" s="196"/>
      <c r="V52" s="198"/>
    </row>
    <row r="53" spans="1:32" ht="20.149999999999999" customHeight="1" outlineLevel="1">
      <c r="A53" s="225" t="s">
        <v>233</v>
      </c>
      <c r="B53" s="8">
        <v>1040</v>
      </c>
      <c r="C53" s="187">
        <v>8717</v>
      </c>
      <c r="D53" s="187">
        <v>8767</v>
      </c>
      <c r="E53" s="187">
        <v>8912</v>
      </c>
      <c r="F53" s="253">
        <v>2892</v>
      </c>
      <c r="G53" s="253">
        <v>4802</v>
      </c>
      <c r="H53" s="253">
        <v>6716</v>
      </c>
      <c r="I53" s="253">
        <v>9435</v>
      </c>
      <c r="J53" s="460"/>
      <c r="K53" s="375"/>
      <c r="L53" s="375">
        <v>0</v>
      </c>
      <c r="M53" s="375">
        <v>0</v>
      </c>
      <c r="N53" s="375">
        <v>0</v>
      </c>
      <c r="O53" s="375">
        <v>0</v>
      </c>
      <c r="P53" s="375"/>
      <c r="Q53" s="196"/>
      <c r="R53" s="196"/>
      <c r="V53" s="198"/>
      <c r="W53" s="157"/>
      <c r="Y53" s="157"/>
    </row>
    <row r="54" spans="1:32" ht="38.5" customHeight="1" outlineLevel="1">
      <c r="A54" s="464" t="s">
        <v>114</v>
      </c>
      <c r="B54" s="8">
        <v>1041</v>
      </c>
      <c r="C54" s="274">
        <v>461</v>
      </c>
      <c r="D54" s="274">
        <v>415</v>
      </c>
      <c r="E54" s="274">
        <v>450</v>
      </c>
      <c r="F54" s="139">
        <v>118</v>
      </c>
      <c r="G54" s="139">
        <v>225</v>
      </c>
      <c r="H54" s="139">
        <v>330</v>
      </c>
      <c r="I54" s="139">
        <v>450</v>
      </c>
      <c r="J54" s="460"/>
      <c r="K54" s="282"/>
      <c r="L54" s="237"/>
      <c r="P54" s="373"/>
      <c r="Q54" s="196"/>
      <c r="R54" s="196"/>
      <c r="V54" s="198"/>
      <c r="W54" s="177"/>
      <c r="AF54" s="2">
        <v>383</v>
      </c>
    </row>
    <row r="55" spans="1:32" ht="37" customHeight="1" outlineLevel="1">
      <c r="A55" s="464" t="s">
        <v>215</v>
      </c>
      <c r="B55" s="8">
        <v>1042</v>
      </c>
      <c r="C55" s="175"/>
      <c r="D55" s="175"/>
      <c r="E55" s="274"/>
      <c r="F55" s="427">
        <v>22</v>
      </c>
      <c r="G55" s="427">
        <v>44</v>
      </c>
      <c r="H55" s="427">
        <v>66</v>
      </c>
      <c r="I55" s="427">
        <v>88</v>
      </c>
      <c r="J55" s="274"/>
      <c r="K55" s="265"/>
      <c r="L55" s="237"/>
      <c r="P55" s="373"/>
      <c r="Q55" s="196"/>
      <c r="R55" s="196"/>
      <c r="V55" s="198"/>
    </row>
    <row r="56" spans="1:32" ht="37" customHeight="1" outlineLevel="1">
      <c r="A56" s="464" t="s">
        <v>561</v>
      </c>
      <c r="B56" s="8">
        <v>1043</v>
      </c>
      <c r="C56" s="456"/>
      <c r="D56" s="175">
        <v>1</v>
      </c>
      <c r="E56" s="274"/>
      <c r="F56" s="427"/>
      <c r="G56" s="427"/>
      <c r="H56" s="427"/>
      <c r="I56" s="427"/>
      <c r="J56" s="460"/>
      <c r="K56" s="265"/>
      <c r="L56" s="237"/>
      <c r="P56" s="373"/>
      <c r="Q56" s="196"/>
      <c r="R56" s="196"/>
      <c r="V56" s="198"/>
    </row>
    <row r="57" spans="1:32" ht="37" customHeight="1" outlineLevel="1">
      <c r="A57" s="464" t="s">
        <v>22</v>
      </c>
      <c r="B57" s="8">
        <v>1044</v>
      </c>
      <c r="C57" s="175">
        <v>3</v>
      </c>
      <c r="D57" s="175">
        <v>3</v>
      </c>
      <c r="E57" s="274">
        <v>3</v>
      </c>
      <c r="F57" s="427">
        <v>3</v>
      </c>
      <c r="G57" s="427">
        <v>3</v>
      </c>
      <c r="H57" s="427">
        <v>3</v>
      </c>
      <c r="I57" s="427">
        <v>3</v>
      </c>
      <c r="J57" s="274"/>
      <c r="K57" s="265"/>
      <c r="L57" s="237"/>
      <c r="P57" s="373"/>
      <c r="Q57" s="196"/>
      <c r="R57" s="196"/>
      <c r="V57" s="198"/>
      <c r="AF57" s="2">
        <v>2</v>
      </c>
    </row>
    <row r="58" spans="1:32" ht="37" customHeight="1" outlineLevel="1">
      <c r="A58" s="464" t="s">
        <v>23</v>
      </c>
      <c r="B58" s="8">
        <v>1045</v>
      </c>
      <c r="C58" s="175">
        <v>145</v>
      </c>
      <c r="D58" s="274">
        <v>145</v>
      </c>
      <c r="E58" s="274">
        <v>170</v>
      </c>
      <c r="F58" s="139">
        <v>170</v>
      </c>
      <c r="G58" s="139">
        <v>170</v>
      </c>
      <c r="H58" s="139">
        <v>170</v>
      </c>
      <c r="I58" s="139">
        <v>170</v>
      </c>
      <c r="J58" s="274"/>
      <c r="K58" s="265"/>
      <c r="L58" s="237"/>
      <c r="P58" s="373"/>
      <c r="Q58" s="196"/>
      <c r="R58" s="196"/>
      <c r="V58" s="198"/>
      <c r="AF58" s="2">
        <v>170</v>
      </c>
    </row>
    <row r="59" spans="1:32" s="1" customFormat="1" ht="37" customHeight="1" outlineLevel="1">
      <c r="A59" s="464" t="s">
        <v>41</v>
      </c>
      <c r="B59" s="8">
        <v>1046</v>
      </c>
      <c r="C59" s="274">
        <v>9</v>
      </c>
      <c r="D59" s="274"/>
      <c r="E59" s="274"/>
      <c r="F59" s="139"/>
      <c r="G59" s="139"/>
      <c r="H59" s="139"/>
      <c r="I59" s="139"/>
      <c r="J59" s="274"/>
      <c r="K59" s="265"/>
      <c r="L59" s="237"/>
      <c r="P59" s="373"/>
      <c r="Q59" s="196"/>
      <c r="R59" s="196"/>
      <c r="V59" s="198"/>
    </row>
    <row r="60" spans="1:32" s="1" customFormat="1" ht="37" customHeight="1" outlineLevel="1">
      <c r="A60" s="464" t="s">
        <v>42</v>
      </c>
      <c r="B60" s="8">
        <v>1047</v>
      </c>
      <c r="C60" s="274">
        <v>36</v>
      </c>
      <c r="D60" s="274">
        <v>34</v>
      </c>
      <c r="E60" s="274">
        <v>26</v>
      </c>
      <c r="F60" s="139">
        <v>9</v>
      </c>
      <c r="G60" s="139">
        <v>17</v>
      </c>
      <c r="H60" s="139">
        <v>26</v>
      </c>
      <c r="I60" s="139">
        <v>34</v>
      </c>
      <c r="J60" s="274"/>
      <c r="K60" s="265"/>
      <c r="L60" s="237"/>
      <c r="P60" s="373"/>
      <c r="Q60" s="196"/>
      <c r="R60" s="196"/>
      <c r="V60" s="198"/>
      <c r="AF60" s="1">
        <v>49</v>
      </c>
    </row>
    <row r="61" spans="1:32" s="1" customFormat="1" ht="37" customHeight="1" outlineLevel="1">
      <c r="A61" s="464" t="s">
        <v>43</v>
      </c>
      <c r="B61" s="8">
        <v>1048</v>
      </c>
      <c r="C61" s="274">
        <v>5504</v>
      </c>
      <c r="D61" s="274">
        <v>6341</v>
      </c>
      <c r="E61" s="274">
        <v>5660</v>
      </c>
      <c r="F61" s="427">
        <v>1979</v>
      </c>
      <c r="G61" s="427">
        <v>3301</v>
      </c>
      <c r="H61" s="427">
        <v>4623</v>
      </c>
      <c r="I61" s="427">
        <v>6602</v>
      </c>
      <c r="J61" s="460"/>
      <c r="K61" s="281"/>
      <c r="L61" s="283"/>
      <c r="P61" s="373"/>
      <c r="Q61" s="196"/>
      <c r="R61" s="196"/>
      <c r="V61" s="198"/>
      <c r="AF61" s="1">
        <v>4198</v>
      </c>
    </row>
    <row r="62" spans="1:32" s="1" customFormat="1" ht="37" customHeight="1" outlineLevel="1">
      <c r="A62" s="464" t="s">
        <v>44</v>
      </c>
      <c r="B62" s="8">
        <v>1049</v>
      </c>
      <c r="C62" s="274">
        <v>1135</v>
      </c>
      <c r="D62" s="274">
        <v>1311</v>
      </c>
      <c r="E62" s="274">
        <v>1245</v>
      </c>
      <c r="F62" s="427">
        <v>393</v>
      </c>
      <c r="G62" s="427">
        <v>663</v>
      </c>
      <c r="H62" s="427">
        <v>934</v>
      </c>
      <c r="I62" s="427">
        <v>1327</v>
      </c>
      <c r="J62" s="460"/>
      <c r="K62" s="281"/>
      <c r="L62" s="283"/>
      <c r="P62" s="373"/>
      <c r="Q62" s="196"/>
      <c r="R62" s="196"/>
      <c r="V62" s="198"/>
      <c r="AF62" s="1">
        <v>874</v>
      </c>
    </row>
    <row r="63" spans="1:32" s="1" customFormat="1" ht="59" customHeight="1" outlineLevel="1">
      <c r="A63" s="464" t="s">
        <v>45</v>
      </c>
      <c r="B63" s="8">
        <v>1050</v>
      </c>
      <c r="C63" s="274">
        <v>217</v>
      </c>
      <c r="D63" s="274">
        <v>48</v>
      </c>
      <c r="E63" s="274">
        <v>300</v>
      </c>
      <c r="F63" s="139">
        <v>75</v>
      </c>
      <c r="G63" s="139">
        <v>150</v>
      </c>
      <c r="H63" s="139">
        <v>225</v>
      </c>
      <c r="I63" s="139">
        <v>300</v>
      </c>
      <c r="J63" s="460"/>
      <c r="K63" s="265"/>
      <c r="L63" s="237"/>
      <c r="P63" s="373"/>
      <c r="Q63" s="196"/>
      <c r="R63" s="196"/>
      <c r="V63" s="198"/>
      <c r="AF63" s="1">
        <v>224</v>
      </c>
    </row>
    <row r="64" spans="1:32" s="1" customFormat="1" ht="56.5" customHeight="1" outlineLevel="1">
      <c r="A64" s="464" t="s">
        <v>46</v>
      </c>
      <c r="B64" s="8">
        <v>1051</v>
      </c>
      <c r="C64" s="427">
        <v>230</v>
      </c>
      <c r="D64" s="427">
        <v>205</v>
      </c>
      <c r="E64" s="427">
        <v>230</v>
      </c>
      <c r="F64" s="427">
        <v>60</v>
      </c>
      <c r="G64" s="427">
        <v>110</v>
      </c>
      <c r="H64" s="427">
        <v>165</v>
      </c>
      <c r="I64" s="427">
        <v>230</v>
      </c>
      <c r="J64" s="427"/>
      <c r="K64" s="282"/>
      <c r="L64" s="237"/>
      <c r="P64" s="373"/>
      <c r="Q64" s="196"/>
      <c r="R64" s="196"/>
      <c r="V64" s="198"/>
      <c r="AF64" s="1">
        <v>161</v>
      </c>
    </row>
    <row r="65" spans="1:32" s="1" customFormat="1" ht="36" outlineLevel="1">
      <c r="A65" s="464" t="s">
        <v>47</v>
      </c>
      <c r="B65" s="8">
        <v>1052</v>
      </c>
      <c r="C65" s="427"/>
      <c r="D65" s="427"/>
      <c r="E65" s="427"/>
      <c r="F65" s="427"/>
      <c r="G65" s="427"/>
      <c r="H65" s="427"/>
      <c r="I65" s="427"/>
      <c r="J65" s="427"/>
      <c r="K65" s="265"/>
      <c r="L65" s="237"/>
      <c r="P65" s="373"/>
      <c r="Q65" s="196"/>
      <c r="R65" s="196"/>
      <c r="V65" s="198"/>
      <c r="AF65" s="1">
        <v>14</v>
      </c>
    </row>
    <row r="66" spans="1:32" s="1" customFormat="1" outlineLevel="1">
      <c r="A66" s="464" t="s">
        <v>48</v>
      </c>
      <c r="B66" s="8">
        <v>1053</v>
      </c>
      <c r="C66" s="427">
        <v>17</v>
      </c>
      <c r="D66" s="427"/>
      <c r="E66" s="427">
        <v>18</v>
      </c>
      <c r="F66" s="139"/>
      <c r="G66" s="139"/>
      <c r="H66" s="139"/>
      <c r="I66" s="139"/>
      <c r="J66" s="427"/>
      <c r="K66" s="282"/>
      <c r="L66" s="237"/>
      <c r="P66" s="373"/>
      <c r="Q66" s="196"/>
      <c r="R66" s="196"/>
      <c r="V66" s="198"/>
    </row>
    <row r="67" spans="1:32" s="1" customFormat="1" ht="25" customHeight="1" outlineLevel="1">
      <c r="A67" s="464" t="s">
        <v>49</v>
      </c>
      <c r="B67" s="8">
        <v>1054</v>
      </c>
      <c r="C67" s="427"/>
      <c r="D67" s="427"/>
      <c r="E67" s="427"/>
      <c r="F67" s="427"/>
      <c r="G67" s="427"/>
      <c r="H67" s="427"/>
      <c r="I67" s="427"/>
      <c r="J67" s="427"/>
      <c r="K67" s="265"/>
      <c r="L67" s="237"/>
      <c r="P67" s="373"/>
      <c r="Q67" s="196"/>
      <c r="R67" s="196"/>
      <c r="V67" s="198"/>
    </row>
    <row r="68" spans="1:32" s="1" customFormat="1" ht="22.5" customHeight="1" outlineLevel="1">
      <c r="A68" s="464" t="s">
        <v>67</v>
      </c>
      <c r="B68" s="8">
        <v>1055</v>
      </c>
      <c r="C68" s="274">
        <v>33</v>
      </c>
      <c r="D68" s="274">
        <v>34</v>
      </c>
      <c r="E68" s="274">
        <v>10</v>
      </c>
      <c r="F68" s="139">
        <v>5</v>
      </c>
      <c r="G68" s="139">
        <v>10</v>
      </c>
      <c r="H68" s="139">
        <v>15</v>
      </c>
      <c r="I68" s="139">
        <v>20</v>
      </c>
      <c r="J68" s="274"/>
      <c r="K68" s="265"/>
      <c r="L68" s="237"/>
      <c r="P68" s="373"/>
      <c r="Q68" s="196"/>
      <c r="R68" s="196"/>
      <c r="V68" s="198"/>
      <c r="AF68" s="1">
        <v>6</v>
      </c>
    </row>
    <row r="69" spans="1:32" s="1" customFormat="1" ht="25" customHeight="1" outlineLevel="1">
      <c r="A69" s="464" t="s">
        <v>50</v>
      </c>
      <c r="B69" s="8">
        <v>1056</v>
      </c>
      <c r="C69" s="428">
        <v>704</v>
      </c>
      <c r="D69" s="428"/>
      <c r="E69" s="428">
        <v>550</v>
      </c>
      <c r="F69" s="427"/>
      <c r="G69" s="427"/>
      <c r="H69" s="427"/>
      <c r="I69" s="427"/>
      <c r="J69" s="428"/>
      <c r="K69" s="265"/>
      <c r="L69" s="237"/>
      <c r="P69" s="373"/>
      <c r="Q69" s="196"/>
      <c r="R69" s="196"/>
      <c r="V69" s="198"/>
      <c r="AF69" s="1">
        <v>550</v>
      </c>
    </row>
    <row r="70" spans="1:32" s="1" customFormat="1" ht="20.149999999999999" customHeight="1" outlineLevel="1">
      <c r="A70" s="464" t="s">
        <v>51</v>
      </c>
      <c r="B70" s="8">
        <v>1057</v>
      </c>
      <c r="C70" s="428"/>
      <c r="D70" s="428"/>
      <c r="E70" s="428"/>
      <c r="F70" s="427"/>
      <c r="G70" s="427"/>
      <c r="H70" s="427"/>
      <c r="I70" s="427"/>
      <c r="J70" s="428"/>
      <c r="K70" s="265"/>
      <c r="L70" s="237"/>
      <c r="P70" s="373"/>
      <c r="Q70" s="196"/>
      <c r="R70" s="196"/>
      <c r="V70" s="198"/>
    </row>
    <row r="71" spans="1:32" s="1" customFormat="1" outlineLevel="1">
      <c r="A71" s="464" t="s">
        <v>52</v>
      </c>
      <c r="B71" s="8">
        <v>1058</v>
      </c>
      <c r="C71" s="428"/>
      <c r="D71" s="428"/>
      <c r="E71" s="428"/>
      <c r="F71" s="427"/>
      <c r="G71" s="427"/>
      <c r="H71" s="427"/>
      <c r="I71" s="427"/>
      <c r="J71" s="428"/>
      <c r="K71" s="265"/>
      <c r="L71" s="237"/>
      <c r="P71" s="373"/>
      <c r="Q71" s="196"/>
      <c r="R71" s="196"/>
      <c r="V71" s="198"/>
    </row>
    <row r="72" spans="1:32" s="1" customFormat="1" outlineLevel="1">
      <c r="A72" s="464" t="s">
        <v>434</v>
      </c>
      <c r="B72" s="8">
        <v>1059</v>
      </c>
      <c r="C72" s="274">
        <v>17</v>
      </c>
      <c r="D72" s="274"/>
      <c r="E72" s="274">
        <v>5</v>
      </c>
      <c r="F72" s="139">
        <v>2</v>
      </c>
      <c r="G72" s="139">
        <v>3</v>
      </c>
      <c r="H72" s="139">
        <v>5</v>
      </c>
      <c r="I72" s="139">
        <v>5</v>
      </c>
      <c r="J72" s="460"/>
      <c r="K72" s="265"/>
      <c r="L72" s="237"/>
      <c r="P72" s="373"/>
      <c r="Q72" s="196"/>
      <c r="R72" s="196"/>
      <c r="V72" s="198"/>
      <c r="AF72" s="1">
        <v>4</v>
      </c>
    </row>
    <row r="73" spans="1:32" s="1" customFormat="1" ht="54" outlineLevel="1">
      <c r="A73" s="464" t="s">
        <v>80</v>
      </c>
      <c r="B73" s="8">
        <v>1060</v>
      </c>
      <c r="C73" s="428">
        <v>8</v>
      </c>
      <c r="D73" s="428"/>
      <c r="E73" s="428"/>
      <c r="F73" s="427"/>
      <c r="G73" s="427"/>
      <c r="H73" s="427"/>
      <c r="I73" s="427"/>
      <c r="J73" s="460"/>
      <c r="K73" s="265"/>
      <c r="L73" s="237"/>
      <c r="P73" s="373"/>
      <c r="Q73" s="196"/>
      <c r="R73" s="196"/>
      <c r="V73" s="198"/>
    </row>
    <row r="74" spans="1:32" s="1" customFormat="1" ht="20.149999999999999" customHeight="1" outlineLevel="1">
      <c r="A74" s="464" t="s">
        <v>53</v>
      </c>
      <c r="B74" s="8">
        <v>1061</v>
      </c>
      <c r="C74" s="274">
        <v>8</v>
      </c>
      <c r="D74" s="274"/>
      <c r="E74" s="274"/>
      <c r="F74" s="139"/>
      <c r="G74" s="139"/>
      <c r="H74" s="139"/>
      <c r="I74" s="139"/>
      <c r="J74" s="460"/>
      <c r="K74" s="265"/>
      <c r="L74" s="237"/>
      <c r="P74" s="373"/>
      <c r="Q74" s="196"/>
      <c r="R74" s="196"/>
      <c r="V74" s="198"/>
      <c r="AF74" s="1">
        <v>7</v>
      </c>
    </row>
    <row r="75" spans="1:32" s="1" customFormat="1" outlineLevel="1">
      <c r="A75" s="464" t="s">
        <v>462</v>
      </c>
      <c r="B75" s="129">
        <v>1062</v>
      </c>
      <c r="C75" s="427">
        <v>198</v>
      </c>
      <c r="D75" s="427">
        <v>230</v>
      </c>
      <c r="E75" s="427">
        <v>245</v>
      </c>
      <c r="F75" s="427">
        <v>56</v>
      </c>
      <c r="G75" s="427">
        <v>106</v>
      </c>
      <c r="H75" s="427">
        <v>154</v>
      </c>
      <c r="I75" s="427">
        <v>206</v>
      </c>
      <c r="J75" s="460"/>
      <c r="K75" s="376"/>
      <c r="L75" s="376">
        <v>0</v>
      </c>
      <c r="M75" s="376">
        <v>0</v>
      </c>
      <c r="N75" s="376">
        <v>0</v>
      </c>
      <c r="O75" s="376">
        <v>0</v>
      </c>
      <c r="P75" s="376"/>
      <c r="Q75" s="196"/>
      <c r="R75" s="196"/>
      <c r="V75" s="198"/>
    </row>
    <row r="76" spans="1:32" s="1" customFormat="1" ht="18.75" customHeight="1" outlineLevel="1">
      <c r="A76" s="144" t="s">
        <v>382</v>
      </c>
      <c r="B76" s="463" t="s">
        <v>389</v>
      </c>
      <c r="C76" s="462">
        <v>112</v>
      </c>
      <c r="D76" s="274">
        <v>143</v>
      </c>
      <c r="E76" s="274">
        <v>120</v>
      </c>
      <c r="F76" s="139">
        <v>30</v>
      </c>
      <c r="G76" s="139">
        <v>60</v>
      </c>
      <c r="H76" s="139">
        <v>90</v>
      </c>
      <c r="I76" s="139">
        <v>120</v>
      </c>
      <c r="J76" s="274"/>
      <c r="K76" s="268"/>
      <c r="L76" s="237"/>
      <c r="P76" s="373"/>
      <c r="Q76" s="196"/>
      <c r="R76" s="196"/>
      <c r="V76" s="198"/>
      <c r="AF76" s="1">
        <v>99</v>
      </c>
    </row>
    <row r="77" spans="1:32" s="1" customFormat="1" ht="18.75" customHeight="1" outlineLevel="1">
      <c r="A77" s="144" t="s">
        <v>390</v>
      </c>
      <c r="B77" s="463" t="s">
        <v>391</v>
      </c>
      <c r="C77" s="274">
        <v>18</v>
      </c>
      <c r="D77" s="274">
        <v>13</v>
      </c>
      <c r="E77" s="274">
        <v>18</v>
      </c>
      <c r="F77" s="139">
        <v>4</v>
      </c>
      <c r="G77" s="139">
        <v>8</v>
      </c>
      <c r="H77" s="139">
        <v>12</v>
      </c>
      <c r="I77" s="139">
        <v>16</v>
      </c>
      <c r="J77" s="274"/>
      <c r="K77" s="268"/>
      <c r="L77" s="237"/>
      <c r="P77" s="373"/>
      <c r="Q77" s="196"/>
      <c r="R77" s="196"/>
      <c r="V77" s="198"/>
      <c r="AF77" s="1">
        <v>13</v>
      </c>
    </row>
    <row r="78" spans="1:32" s="1" customFormat="1" ht="18.75" customHeight="1" outlineLevel="1">
      <c r="A78" s="144" t="s">
        <v>392</v>
      </c>
      <c r="B78" s="463" t="s">
        <v>393</v>
      </c>
      <c r="C78" s="274">
        <v>4</v>
      </c>
      <c r="D78" s="274"/>
      <c r="E78" s="274"/>
      <c r="F78" s="139"/>
      <c r="G78" s="139"/>
      <c r="H78" s="139"/>
      <c r="I78" s="139"/>
      <c r="J78" s="274"/>
      <c r="K78" s="268"/>
      <c r="L78" s="237"/>
      <c r="P78" s="373"/>
      <c r="Q78" s="196"/>
      <c r="R78" s="196"/>
      <c r="V78" s="198"/>
      <c r="AF78" s="1">
        <v>2</v>
      </c>
    </row>
    <row r="79" spans="1:32" s="1" customFormat="1" outlineLevel="1">
      <c r="A79" s="144" t="s">
        <v>394</v>
      </c>
      <c r="B79" s="463" t="s">
        <v>395</v>
      </c>
      <c r="C79" s="274">
        <v>18</v>
      </c>
      <c r="D79" s="274">
        <v>24</v>
      </c>
      <c r="E79" s="274">
        <v>16</v>
      </c>
      <c r="F79" s="139">
        <v>10</v>
      </c>
      <c r="G79" s="139">
        <v>13</v>
      </c>
      <c r="H79" s="139">
        <v>15</v>
      </c>
      <c r="I79" s="139">
        <v>20</v>
      </c>
      <c r="J79" s="326"/>
      <c r="K79" s="397"/>
      <c r="L79" s="237"/>
      <c r="P79" s="373"/>
      <c r="Q79" s="196"/>
      <c r="R79" s="196"/>
      <c r="V79" s="198"/>
      <c r="AF79" s="1">
        <v>13</v>
      </c>
    </row>
    <row r="80" spans="1:32" s="1" customFormat="1" ht="39" customHeight="1" outlineLevel="1">
      <c r="A80" s="144" t="s">
        <v>551</v>
      </c>
      <c r="B80" s="463" t="s">
        <v>396</v>
      </c>
      <c r="C80" s="274"/>
      <c r="D80" s="274">
        <v>50</v>
      </c>
      <c r="E80" s="274">
        <v>50</v>
      </c>
      <c r="F80" s="139">
        <v>12</v>
      </c>
      <c r="G80" s="139">
        <v>25</v>
      </c>
      <c r="H80" s="139">
        <v>37</v>
      </c>
      <c r="I80" s="139">
        <v>50</v>
      </c>
      <c r="J80" s="274"/>
      <c r="K80" s="397"/>
      <c r="L80" s="237"/>
      <c r="P80" s="373"/>
      <c r="Q80" s="196"/>
      <c r="R80" s="196"/>
      <c r="V80" s="198"/>
      <c r="AF80" s="1">
        <v>12</v>
      </c>
    </row>
    <row r="81" spans="1:32" s="1" customFormat="1" ht="19.5" customHeight="1" outlineLevel="1">
      <c r="A81" s="144" t="s">
        <v>502</v>
      </c>
      <c r="B81" s="463" t="s">
        <v>503</v>
      </c>
      <c r="C81" s="274">
        <v>5</v>
      </c>
      <c r="D81" s="274"/>
      <c r="E81" s="274"/>
      <c r="F81" s="139"/>
      <c r="G81" s="139"/>
      <c r="H81" s="139"/>
      <c r="I81" s="139"/>
      <c r="J81" s="460"/>
      <c r="K81" s="268"/>
      <c r="L81" s="237"/>
      <c r="P81" s="373"/>
      <c r="Q81" s="196"/>
      <c r="R81" s="196"/>
      <c r="V81" s="198"/>
    </row>
    <row r="82" spans="1:32" s="1" customFormat="1" ht="19.5" customHeight="1" outlineLevel="1">
      <c r="A82" s="144" t="s">
        <v>386</v>
      </c>
      <c r="B82" s="463" t="s">
        <v>504</v>
      </c>
      <c r="C82" s="274">
        <v>41</v>
      </c>
      <c r="D82" s="274"/>
      <c r="E82" s="274">
        <v>41</v>
      </c>
      <c r="F82" s="139"/>
      <c r="G82" s="139"/>
      <c r="H82" s="139"/>
      <c r="I82" s="139"/>
      <c r="J82" s="274"/>
      <c r="K82" s="268"/>
      <c r="L82" s="237"/>
      <c r="P82" s="373"/>
      <c r="Q82" s="196"/>
      <c r="R82" s="196"/>
      <c r="V82" s="198"/>
      <c r="AF82" s="1">
        <v>45</v>
      </c>
    </row>
    <row r="83" spans="1:32" ht="20.149999999999999" customHeight="1">
      <c r="A83" s="225" t="s">
        <v>234</v>
      </c>
      <c r="B83" s="8">
        <v>1070</v>
      </c>
      <c r="C83" s="187">
        <v>0</v>
      </c>
      <c r="D83" s="187">
        <v>0</v>
      </c>
      <c r="E83" s="187">
        <v>0</v>
      </c>
      <c r="F83" s="253">
        <v>0</v>
      </c>
      <c r="G83" s="253">
        <v>0</v>
      </c>
      <c r="H83" s="253">
        <v>0</v>
      </c>
      <c r="I83" s="253">
        <v>0</v>
      </c>
      <c r="J83" s="460"/>
      <c r="K83" s="265"/>
      <c r="L83" s="237"/>
      <c r="P83" s="373"/>
      <c r="Q83" s="196"/>
      <c r="R83" s="196"/>
      <c r="V83" s="198"/>
    </row>
    <row r="84" spans="1:32" s="1" customFormat="1" ht="20.149999999999999" customHeight="1">
      <c r="A84" s="464" t="s">
        <v>193</v>
      </c>
      <c r="B84" s="8">
        <v>1071</v>
      </c>
      <c r="C84" s="427"/>
      <c r="D84" s="427"/>
      <c r="E84" s="427"/>
      <c r="F84" s="427"/>
      <c r="G84" s="427"/>
      <c r="H84" s="427"/>
      <c r="I84" s="427"/>
      <c r="J84" s="460"/>
      <c r="K84" s="265"/>
      <c r="L84" s="237"/>
      <c r="P84" s="373"/>
      <c r="Q84" s="196"/>
      <c r="R84" s="196"/>
      <c r="V84" s="198"/>
    </row>
    <row r="85" spans="1:32" s="1" customFormat="1" ht="20.149999999999999" customHeight="1">
      <c r="A85" s="464" t="s">
        <v>194</v>
      </c>
      <c r="B85" s="8">
        <v>1072</v>
      </c>
      <c r="C85" s="427"/>
      <c r="D85" s="427"/>
      <c r="E85" s="427"/>
      <c r="F85" s="427"/>
      <c r="G85" s="427"/>
      <c r="H85" s="427"/>
      <c r="I85" s="427"/>
      <c r="J85" s="460"/>
      <c r="K85" s="265"/>
      <c r="L85" s="237"/>
      <c r="P85" s="373"/>
      <c r="Q85" s="196"/>
      <c r="R85" s="196"/>
      <c r="V85" s="198"/>
    </row>
    <row r="86" spans="1:32" s="1" customFormat="1" ht="20.149999999999999" customHeight="1">
      <c r="A86" s="464" t="s">
        <v>43</v>
      </c>
      <c r="B86" s="8">
        <v>1073</v>
      </c>
      <c r="C86" s="274"/>
      <c r="D86" s="274"/>
      <c r="E86" s="274"/>
      <c r="F86" s="427"/>
      <c r="G86" s="427"/>
      <c r="H86" s="427"/>
      <c r="I86" s="427"/>
      <c r="J86" s="460"/>
      <c r="K86" s="265"/>
      <c r="L86" s="237"/>
      <c r="P86" s="373"/>
      <c r="Q86" s="196"/>
      <c r="R86" s="196"/>
      <c r="V86" s="198"/>
    </row>
    <row r="87" spans="1:32" s="1" customFormat="1">
      <c r="A87" s="464" t="s">
        <v>65</v>
      </c>
      <c r="B87" s="8">
        <v>1074</v>
      </c>
      <c r="C87" s="274"/>
      <c r="D87" s="274"/>
      <c r="E87" s="274"/>
      <c r="F87" s="139"/>
      <c r="G87" s="139"/>
      <c r="H87" s="139"/>
      <c r="I87" s="139"/>
      <c r="J87" s="215"/>
      <c r="K87" s="265"/>
      <c r="L87" s="237"/>
      <c r="P87" s="373"/>
      <c r="Q87" s="196"/>
      <c r="R87" s="196"/>
      <c r="V87" s="198"/>
    </row>
    <row r="88" spans="1:32" s="1" customFormat="1" ht="20.149999999999999" customHeight="1">
      <c r="A88" s="464" t="s">
        <v>82</v>
      </c>
      <c r="B88" s="8">
        <v>1075</v>
      </c>
      <c r="C88" s="274"/>
      <c r="D88" s="274"/>
      <c r="E88" s="274"/>
      <c r="F88" s="139"/>
      <c r="G88" s="139"/>
      <c r="H88" s="139"/>
      <c r="I88" s="139"/>
      <c r="J88" s="460"/>
      <c r="K88" s="265"/>
      <c r="L88" s="237"/>
      <c r="P88" s="373"/>
      <c r="Q88" s="196"/>
      <c r="R88" s="196"/>
      <c r="V88" s="198"/>
    </row>
    <row r="89" spans="1:32" s="1" customFormat="1" ht="20.149999999999999" customHeight="1">
      <c r="A89" s="464" t="s">
        <v>131</v>
      </c>
      <c r="B89" s="129">
        <v>1076</v>
      </c>
      <c r="C89" s="428">
        <v>0</v>
      </c>
      <c r="D89" s="428">
        <v>0</v>
      </c>
      <c r="E89" s="428">
        <v>0</v>
      </c>
      <c r="F89" s="427">
        <v>0</v>
      </c>
      <c r="G89" s="427">
        <v>0</v>
      </c>
      <c r="H89" s="427">
        <v>0</v>
      </c>
      <c r="I89" s="427">
        <v>0</v>
      </c>
      <c r="J89" s="460"/>
      <c r="K89" s="265"/>
      <c r="L89" s="237"/>
      <c r="P89" s="376"/>
      <c r="Q89" s="196"/>
      <c r="R89" s="196"/>
      <c r="V89" s="198"/>
    </row>
    <row r="90" spans="1:32" s="1" customFormat="1" ht="20.149999999999999" customHeight="1">
      <c r="A90" s="144" t="s">
        <v>44</v>
      </c>
      <c r="B90" s="463" t="s">
        <v>379</v>
      </c>
      <c r="C90" s="274"/>
      <c r="D90" s="274"/>
      <c r="E90" s="274"/>
      <c r="F90" s="427"/>
      <c r="G90" s="427"/>
      <c r="H90" s="427"/>
      <c r="I90" s="427"/>
      <c r="J90" s="460"/>
      <c r="K90" s="265"/>
      <c r="L90" s="237"/>
      <c r="P90" s="376"/>
      <c r="Q90" s="196"/>
      <c r="R90" s="196"/>
      <c r="V90" s="198"/>
    </row>
    <row r="91" spans="1:32" s="1" customFormat="1" ht="20.149999999999999" customHeight="1">
      <c r="A91" s="144" t="s">
        <v>397</v>
      </c>
      <c r="B91" s="463" t="s">
        <v>398</v>
      </c>
      <c r="C91" s="274"/>
      <c r="D91" s="274"/>
      <c r="E91" s="274"/>
      <c r="F91" s="139"/>
      <c r="G91" s="139"/>
      <c r="H91" s="139"/>
      <c r="I91" s="139"/>
      <c r="J91" s="460"/>
      <c r="K91" s="265"/>
      <c r="L91" s="237"/>
      <c r="P91" s="377"/>
      <c r="Q91" s="196"/>
      <c r="R91" s="196"/>
      <c r="V91" s="198"/>
    </row>
    <row r="92" spans="1:32" s="1" customFormat="1">
      <c r="A92" s="128" t="s">
        <v>475</v>
      </c>
      <c r="B92" s="8">
        <v>1080</v>
      </c>
      <c r="C92" s="187">
        <v>15750</v>
      </c>
      <c r="D92" s="187">
        <v>0</v>
      </c>
      <c r="E92" s="187">
        <v>895</v>
      </c>
      <c r="F92" s="253">
        <v>50</v>
      </c>
      <c r="G92" s="253">
        <v>100</v>
      </c>
      <c r="H92" s="253">
        <v>150</v>
      </c>
      <c r="I92" s="253">
        <v>200</v>
      </c>
      <c r="J92" s="460"/>
      <c r="K92" s="375"/>
      <c r="L92" s="375">
        <v>0</v>
      </c>
      <c r="M92" s="375">
        <v>0</v>
      </c>
      <c r="N92" s="375">
        <v>0</v>
      </c>
      <c r="O92" s="375">
        <v>0</v>
      </c>
      <c r="P92" s="375"/>
      <c r="Q92" s="196"/>
      <c r="R92" s="196"/>
      <c r="V92" s="198"/>
    </row>
    <row r="93" spans="1:32" s="1" customFormat="1" ht="20.149999999999999" customHeight="1">
      <c r="A93" s="464" t="s">
        <v>74</v>
      </c>
      <c r="B93" s="129">
        <v>1081</v>
      </c>
      <c r="C93" s="428"/>
      <c r="D93" s="428"/>
      <c r="E93" s="428"/>
      <c r="F93" s="427"/>
      <c r="G93" s="427"/>
      <c r="H93" s="427"/>
      <c r="I93" s="427"/>
      <c r="J93" s="460"/>
      <c r="K93" s="282"/>
      <c r="L93" s="237"/>
      <c r="P93" s="373"/>
      <c r="Q93" s="196"/>
      <c r="R93" s="196"/>
      <c r="V93" s="198"/>
    </row>
    <row r="94" spans="1:32" s="1" customFormat="1" ht="18.75" customHeight="1">
      <c r="A94" s="464" t="s">
        <v>54</v>
      </c>
      <c r="B94" s="129">
        <v>1082</v>
      </c>
      <c r="C94" s="428"/>
      <c r="D94" s="428"/>
      <c r="E94" s="428"/>
      <c r="F94" s="427"/>
      <c r="G94" s="427"/>
      <c r="H94" s="427"/>
      <c r="I94" s="427"/>
      <c r="J94" s="460"/>
      <c r="K94" s="265"/>
      <c r="L94" s="237"/>
      <c r="P94" s="373"/>
      <c r="Q94" s="196"/>
      <c r="R94" s="196"/>
      <c r="V94" s="198"/>
    </row>
    <row r="95" spans="1:32" s="1" customFormat="1">
      <c r="A95" s="464" t="s">
        <v>64</v>
      </c>
      <c r="B95" s="129">
        <v>1083</v>
      </c>
      <c r="C95" s="428"/>
      <c r="D95" s="428"/>
      <c r="E95" s="428"/>
      <c r="F95" s="427"/>
      <c r="G95" s="427"/>
      <c r="H95" s="427"/>
      <c r="I95" s="427"/>
      <c r="J95" s="460"/>
      <c r="K95" s="265"/>
      <c r="L95" s="237"/>
      <c r="P95" s="373"/>
      <c r="Q95" s="196"/>
      <c r="R95" s="196"/>
      <c r="V95" s="198"/>
    </row>
    <row r="96" spans="1:32" s="1" customFormat="1" ht="20.149999999999999" customHeight="1">
      <c r="A96" s="464" t="s">
        <v>226</v>
      </c>
      <c r="B96" s="129">
        <v>1084</v>
      </c>
      <c r="C96" s="428"/>
      <c r="D96" s="428"/>
      <c r="E96" s="428"/>
      <c r="F96" s="427"/>
      <c r="G96" s="427"/>
      <c r="H96" s="427"/>
      <c r="I96" s="427"/>
      <c r="J96" s="460"/>
      <c r="K96" s="265"/>
      <c r="L96" s="237"/>
      <c r="P96" s="373"/>
      <c r="Q96" s="196"/>
      <c r="R96" s="196"/>
      <c r="V96" s="198"/>
    </row>
    <row r="97" spans="1:32" s="1" customFormat="1" ht="20.149999999999999" customHeight="1">
      <c r="A97" s="464" t="s">
        <v>255</v>
      </c>
      <c r="B97" s="129">
        <v>1085</v>
      </c>
      <c r="C97" s="428">
        <v>15750</v>
      </c>
      <c r="D97" s="428">
        <v>0</v>
      </c>
      <c r="E97" s="428">
        <v>895</v>
      </c>
      <c r="F97" s="427">
        <v>50</v>
      </c>
      <c r="G97" s="427">
        <v>100</v>
      </c>
      <c r="H97" s="427">
        <v>150</v>
      </c>
      <c r="I97" s="427">
        <v>200</v>
      </c>
      <c r="J97" s="460"/>
      <c r="K97" s="376"/>
      <c r="L97" s="376">
        <v>0</v>
      </c>
      <c r="M97" s="376">
        <v>0</v>
      </c>
      <c r="N97" s="376">
        <v>0</v>
      </c>
      <c r="O97" s="376">
        <v>0</v>
      </c>
      <c r="P97" s="376"/>
      <c r="Q97" s="196"/>
      <c r="R97" s="196"/>
      <c r="V97" s="198"/>
    </row>
    <row r="98" spans="1:32" s="1" customFormat="1">
      <c r="A98" s="146" t="s">
        <v>468</v>
      </c>
      <c r="B98" s="147" t="s">
        <v>401</v>
      </c>
      <c r="C98" s="274">
        <v>3819</v>
      </c>
      <c r="D98" s="274"/>
      <c r="E98" s="274"/>
      <c r="F98" s="139"/>
      <c r="G98" s="139"/>
      <c r="H98" s="139"/>
      <c r="I98" s="139"/>
      <c r="J98" s="460"/>
      <c r="K98" s="265"/>
      <c r="L98" s="237"/>
      <c r="P98" s="373"/>
      <c r="Q98" s="196"/>
      <c r="R98" s="196"/>
      <c r="V98" s="198"/>
    </row>
    <row r="99" spans="1:32" s="1" customFormat="1" ht="42.75" customHeight="1">
      <c r="A99" s="146" t="s">
        <v>487</v>
      </c>
      <c r="B99" s="147" t="s">
        <v>402</v>
      </c>
      <c r="C99" s="274">
        <v>35</v>
      </c>
      <c r="D99" s="274"/>
      <c r="E99" s="274"/>
      <c r="F99" s="139"/>
      <c r="G99" s="139"/>
      <c r="H99" s="139"/>
      <c r="I99" s="139"/>
      <c r="J99" s="460"/>
      <c r="K99" s="265"/>
      <c r="L99" s="245">
        <v>0</v>
      </c>
      <c r="M99" s="245">
        <v>0</v>
      </c>
      <c r="N99" s="245">
        <v>0</v>
      </c>
      <c r="O99" s="245">
        <v>0</v>
      </c>
      <c r="P99" s="373"/>
      <c r="Q99" s="196"/>
      <c r="R99" s="196"/>
      <c r="V99" s="198"/>
    </row>
    <row r="100" spans="1:32" s="1" customFormat="1">
      <c r="A100" s="146" t="s">
        <v>509</v>
      </c>
      <c r="B100" s="147" t="s">
        <v>609</v>
      </c>
      <c r="C100" s="274">
        <v>33</v>
      </c>
      <c r="D100" s="274"/>
      <c r="E100" s="274">
        <v>36</v>
      </c>
      <c r="F100" s="139"/>
      <c r="G100" s="139"/>
      <c r="H100" s="139"/>
      <c r="I100" s="139"/>
      <c r="J100" s="460"/>
      <c r="K100" s="265"/>
      <c r="L100" s="246"/>
      <c r="M100" s="247"/>
      <c r="N100" s="247"/>
      <c r="O100" s="247"/>
      <c r="P100" s="373"/>
      <c r="Q100" s="196"/>
      <c r="R100" s="196"/>
      <c r="V100" s="198"/>
      <c r="AF100" s="1">
        <v>28</v>
      </c>
    </row>
    <row r="101" spans="1:32" s="1" customFormat="1" ht="20.149999999999999" customHeight="1">
      <c r="A101" s="146" t="s">
        <v>405</v>
      </c>
      <c r="B101" s="147" t="s">
        <v>404</v>
      </c>
      <c r="C101" s="274">
        <v>456</v>
      </c>
      <c r="D101" s="274"/>
      <c r="E101" s="274"/>
      <c r="F101" s="425"/>
      <c r="G101" s="425"/>
      <c r="H101" s="425"/>
      <c r="I101" s="425"/>
      <c r="J101" s="460"/>
      <c r="K101" s="265"/>
      <c r="L101" s="237"/>
      <c r="P101" s="373"/>
      <c r="Q101" s="196"/>
      <c r="R101" s="196"/>
      <c r="V101" s="198"/>
    </row>
    <row r="102" spans="1:32" s="1" customFormat="1" ht="20.149999999999999" customHeight="1">
      <c r="A102" s="146" t="s">
        <v>44</v>
      </c>
      <c r="B102" s="147" t="s">
        <v>406</v>
      </c>
      <c r="C102" s="274">
        <v>138</v>
      </c>
      <c r="D102" s="274"/>
      <c r="E102" s="274">
        <v>100</v>
      </c>
      <c r="F102" s="425"/>
      <c r="G102" s="425"/>
      <c r="H102" s="425"/>
      <c r="I102" s="425"/>
      <c r="J102" s="460"/>
      <c r="K102" s="265"/>
      <c r="L102" s="237"/>
      <c r="P102" s="373"/>
      <c r="Q102" s="196"/>
      <c r="R102" s="196"/>
      <c r="V102" s="198"/>
      <c r="AF102" s="1">
        <v>65</v>
      </c>
    </row>
    <row r="103" spans="1:32" s="1" customFormat="1" ht="45" customHeight="1">
      <c r="A103" s="146" t="s">
        <v>463</v>
      </c>
      <c r="B103" s="147" t="s">
        <v>407</v>
      </c>
      <c r="C103" s="274">
        <v>628</v>
      </c>
      <c r="D103" s="274"/>
      <c r="E103" s="274">
        <v>19</v>
      </c>
      <c r="F103" s="139"/>
      <c r="G103" s="139"/>
      <c r="H103" s="139"/>
      <c r="I103" s="139"/>
      <c r="J103" s="460"/>
      <c r="K103" s="265"/>
      <c r="L103" s="237"/>
      <c r="P103" s="373"/>
      <c r="Q103" s="196"/>
      <c r="R103" s="196"/>
      <c r="V103" s="198"/>
      <c r="AF103" s="1">
        <v>19</v>
      </c>
    </row>
    <row r="104" spans="1:32" s="1" customFormat="1" ht="20.149999999999999" customHeight="1">
      <c r="A104" s="146" t="s">
        <v>571</v>
      </c>
      <c r="B104" s="147" t="s">
        <v>572</v>
      </c>
      <c r="C104" s="274">
        <v>228</v>
      </c>
      <c r="D104" s="274"/>
      <c r="E104" s="274"/>
      <c r="F104" s="139"/>
      <c r="G104" s="139"/>
      <c r="H104" s="139"/>
      <c r="I104" s="139"/>
      <c r="J104" s="460"/>
      <c r="K104" s="265"/>
      <c r="L104" s="237"/>
      <c r="P104" s="373"/>
      <c r="Q104" s="196"/>
      <c r="R104" s="196"/>
      <c r="V104" s="198"/>
    </row>
    <row r="105" spans="1:32" s="1" customFormat="1" ht="20.149999999999999" customHeight="1">
      <c r="A105" s="146" t="s">
        <v>492</v>
      </c>
      <c r="B105" s="147" t="s">
        <v>573</v>
      </c>
      <c r="C105" s="227"/>
      <c r="D105" s="227"/>
      <c r="E105" s="274"/>
      <c r="F105" s="425"/>
      <c r="G105" s="425"/>
      <c r="H105" s="425"/>
      <c r="I105" s="425"/>
      <c r="J105" s="460"/>
      <c r="K105" s="265"/>
      <c r="L105" s="237"/>
      <c r="P105" s="373"/>
      <c r="Q105" s="196"/>
      <c r="R105" s="196"/>
      <c r="V105" s="198"/>
    </row>
    <row r="106" spans="1:32" s="1" customFormat="1" ht="20.149999999999999" customHeight="1">
      <c r="A106" s="146" t="s">
        <v>206</v>
      </c>
      <c r="B106" s="147" t="s">
        <v>469</v>
      </c>
      <c r="C106" s="227">
        <v>869</v>
      </c>
      <c r="D106" s="227"/>
      <c r="E106" s="274">
        <v>480</v>
      </c>
      <c r="F106" s="425">
        <v>50</v>
      </c>
      <c r="G106" s="425">
        <v>100</v>
      </c>
      <c r="H106" s="425">
        <v>150</v>
      </c>
      <c r="I106" s="425">
        <v>200</v>
      </c>
      <c r="J106" s="460"/>
      <c r="K106" s="265"/>
      <c r="L106" s="237"/>
      <c r="P106" s="373"/>
      <c r="Q106" s="196"/>
      <c r="R106" s="196"/>
      <c r="V106" s="198"/>
      <c r="AF106" s="1">
        <v>388</v>
      </c>
    </row>
    <row r="107" spans="1:32" s="1" customFormat="1" ht="20.149999999999999" customHeight="1">
      <c r="A107" s="146" t="s">
        <v>585</v>
      </c>
      <c r="B107" s="147" t="s">
        <v>574</v>
      </c>
      <c r="C107" s="227">
        <v>10</v>
      </c>
      <c r="D107" s="227"/>
      <c r="E107" s="274"/>
      <c r="F107" s="425"/>
      <c r="G107" s="425"/>
      <c r="H107" s="425"/>
      <c r="I107" s="425"/>
      <c r="J107" s="460"/>
      <c r="K107" s="265"/>
      <c r="L107" s="237"/>
      <c r="P107" s="373"/>
      <c r="Q107" s="196"/>
      <c r="R107" s="196"/>
      <c r="V107" s="198"/>
    </row>
    <row r="108" spans="1:32" s="1" customFormat="1" ht="20.149999999999999" customHeight="1">
      <c r="A108" s="146" t="s">
        <v>499</v>
      </c>
      <c r="B108" s="147" t="s">
        <v>575</v>
      </c>
      <c r="C108" s="227">
        <v>7483</v>
      </c>
      <c r="D108" s="227"/>
      <c r="E108" s="274">
        <v>60</v>
      </c>
      <c r="F108" s="425"/>
      <c r="G108" s="425"/>
      <c r="H108" s="425"/>
      <c r="I108" s="425"/>
      <c r="J108" s="460"/>
      <c r="K108" s="265"/>
      <c r="L108" s="237"/>
      <c r="P108" s="373"/>
      <c r="Q108" s="196"/>
      <c r="R108" s="196"/>
      <c r="V108" s="198"/>
      <c r="AF108" s="1">
        <v>57</v>
      </c>
    </row>
    <row r="109" spans="1:32" s="1" customFormat="1" ht="20.149999999999999" customHeight="1">
      <c r="A109" s="146" t="s">
        <v>500</v>
      </c>
      <c r="B109" s="147" t="s">
        <v>470</v>
      </c>
      <c r="C109" s="227">
        <v>6</v>
      </c>
      <c r="D109" s="227"/>
      <c r="E109" s="274"/>
      <c r="F109" s="425"/>
      <c r="G109" s="425"/>
      <c r="H109" s="425"/>
      <c r="I109" s="425"/>
      <c r="J109" s="460"/>
      <c r="K109" s="265"/>
      <c r="L109" s="237"/>
      <c r="P109" s="373"/>
      <c r="Q109" s="196"/>
      <c r="R109" s="196"/>
      <c r="V109" s="198"/>
    </row>
    <row r="110" spans="1:32" s="1" customFormat="1" ht="38.25" customHeight="1">
      <c r="A110" s="146" t="s">
        <v>577</v>
      </c>
      <c r="B110" s="147" t="s">
        <v>576</v>
      </c>
      <c r="C110" s="227">
        <v>444</v>
      </c>
      <c r="D110" s="227"/>
      <c r="E110" s="274">
        <v>200</v>
      </c>
      <c r="F110" s="425"/>
      <c r="G110" s="425"/>
      <c r="H110" s="425"/>
      <c r="I110" s="425"/>
      <c r="J110" s="460"/>
      <c r="K110" s="265"/>
      <c r="L110" s="237"/>
      <c r="P110" s="373"/>
      <c r="Q110" s="196"/>
      <c r="R110" s="196"/>
      <c r="V110" s="198"/>
      <c r="AF110" s="1">
        <v>193</v>
      </c>
    </row>
    <row r="111" spans="1:32" s="1" customFormat="1" ht="20.149999999999999" customHeight="1">
      <c r="A111" s="146" t="s">
        <v>569</v>
      </c>
      <c r="B111" s="147" t="s">
        <v>481</v>
      </c>
      <c r="C111" s="227">
        <v>2</v>
      </c>
      <c r="D111" s="227"/>
      <c r="E111" s="274"/>
      <c r="F111" s="425"/>
      <c r="G111" s="425"/>
      <c r="H111" s="425"/>
      <c r="I111" s="425"/>
      <c r="J111" s="460"/>
      <c r="K111" s="265"/>
      <c r="L111" s="237"/>
      <c r="P111" s="373"/>
      <c r="Q111" s="196"/>
      <c r="R111" s="196"/>
      <c r="V111" s="198"/>
    </row>
    <row r="112" spans="1:32" s="1" customFormat="1" ht="20.149999999999999" customHeight="1">
      <c r="A112" s="146" t="s">
        <v>553</v>
      </c>
      <c r="B112" s="147" t="s">
        <v>493</v>
      </c>
      <c r="C112" s="227">
        <v>1562</v>
      </c>
      <c r="D112" s="227"/>
      <c r="E112" s="274"/>
      <c r="F112" s="425"/>
      <c r="G112" s="425"/>
      <c r="H112" s="425"/>
      <c r="I112" s="425"/>
      <c r="J112" s="460"/>
      <c r="K112" s="265"/>
      <c r="L112" s="237"/>
      <c r="P112" s="373"/>
      <c r="Q112" s="196"/>
      <c r="R112" s="196"/>
      <c r="V112" s="198"/>
    </row>
    <row r="113" spans="1:32" s="1" customFormat="1" ht="20.149999999999999" customHeight="1">
      <c r="A113" s="146" t="s">
        <v>570</v>
      </c>
      <c r="B113" s="147" t="s">
        <v>501</v>
      </c>
      <c r="C113" s="227">
        <v>37</v>
      </c>
      <c r="D113" s="227"/>
      <c r="E113" s="274"/>
      <c r="F113" s="425"/>
      <c r="G113" s="425"/>
      <c r="H113" s="425"/>
      <c r="I113" s="425"/>
      <c r="J113" s="460"/>
      <c r="K113" s="265"/>
      <c r="L113" s="237"/>
      <c r="P113" s="373"/>
      <c r="Q113" s="196"/>
      <c r="R113" s="196"/>
      <c r="V113" s="198"/>
    </row>
    <row r="114" spans="1:32" s="431" customFormat="1" ht="23">
      <c r="A114" s="225" t="s">
        <v>4</v>
      </c>
      <c r="B114" s="8">
        <v>1100</v>
      </c>
      <c r="C114" s="187">
        <v>-36285</v>
      </c>
      <c r="D114" s="187">
        <v>494</v>
      </c>
      <c r="E114" s="187">
        <v>-53669</v>
      </c>
      <c r="F114" s="253">
        <v>-432</v>
      </c>
      <c r="G114" s="253">
        <v>-7190</v>
      </c>
      <c r="H114" s="253">
        <v>-15149</v>
      </c>
      <c r="I114" s="253">
        <v>3669</v>
      </c>
      <c r="J114" s="460"/>
      <c r="K114" s="434"/>
      <c r="L114" s="434">
        <v>0</v>
      </c>
      <c r="M114" s="434">
        <v>0</v>
      </c>
      <c r="N114" s="434">
        <v>0</v>
      </c>
      <c r="O114" s="434">
        <v>0</v>
      </c>
      <c r="P114" s="434"/>
      <c r="Q114" s="177"/>
      <c r="R114" s="177"/>
      <c r="V114" s="198"/>
    </row>
    <row r="115" spans="1:32" ht="18.75" customHeight="1">
      <c r="A115" s="464" t="s">
        <v>116</v>
      </c>
      <c r="B115" s="129">
        <v>1110</v>
      </c>
      <c r="C115" s="427"/>
      <c r="D115" s="427"/>
      <c r="E115" s="427"/>
      <c r="F115" s="427"/>
      <c r="G115" s="427"/>
      <c r="H115" s="427"/>
      <c r="I115" s="427"/>
      <c r="J115" s="460"/>
      <c r="K115" s="265"/>
      <c r="L115" s="237"/>
      <c r="P115" s="373"/>
      <c r="Q115" s="196"/>
      <c r="R115" s="196"/>
      <c r="V115" s="198"/>
    </row>
    <row r="116" spans="1:32" ht="20.149999999999999" customHeight="1">
      <c r="A116" s="464" t="s">
        <v>117</v>
      </c>
      <c r="B116" s="129">
        <v>1120</v>
      </c>
      <c r="C116" s="427"/>
      <c r="D116" s="427"/>
      <c r="E116" s="427"/>
      <c r="F116" s="427"/>
      <c r="G116" s="427"/>
      <c r="H116" s="427"/>
      <c r="I116" s="427"/>
      <c r="J116" s="460"/>
      <c r="K116" s="265"/>
      <c r="L116" s="237"/>
      <c r="P116" s="373"/>
      <c r="Q116" s="196"/>
      <c r="R116" s="196"/>
      <c r="V116" s="198"/>
    </row>
    <row r="117" spans="1:32">
      <c r="A117" s="464" t="s">
        <v>119</v>
      </c>
      <c r="B117" s="129">
        <v>1130</v>
      </c>
      <c r="C117" s="427"/>
      <c r="D117" s="427"/>
      <c r="E117" s="427"/>
      <c r="F117" s="427"/>
      <c r="G117" s="427"/>
      <c r="H117" s="427"/>
      <c r="I117" s="427"/>
      <c r="J117" s="460"/>
      <c r="K117" s="265"/>
      <c r="L117" s="237"/>
      <c r="P117" s="373"/>
      <c r="Q117" s="196"/>
      <c r="R117" s="196"/>
      <c r="V117" s="198"/>
    </row>
    <row r="118" spans="1:32" ht="20.149999999999999" customHeight="1">
      <c r="A118" s="464" t="s">
        <v>118</v>
      </c>
      <c r="B118" s="129">
        <v>1140</v>
      </c>
      <c r="C118" s="427">
        <v>620</v>
      </c>
      <c r="D118" s="427"/>
      <c r="E118" s="427"/>
      <c r="F118" s="427"/>
      <c r="G118" s="427"/>
      <c r="H118" s="427"/>
      <c r="I118" s="427"/>
      <c r="J118" s="460"/>
      <c r="K118" s="265"/>
      <c r="L118" s="237"/>
      <c r="P118" s="373"/>
      <c r="Q118" s="196"/>
      <c r="R118" s="196"/>
      <c r="V118" s="198"/>
    </row>
    <row r="119" spans="1:32" s="368" customFormat="1">
      <c r="A119" s="464" t="s">
        <v>547</v>
      </c>
      <c r="B119" s="129" t="s">
        <v>546</v>
      </c>
      <c r="C119" s="427">
        <v>620</v>
      </c>
      <c r="D119" s="427"/>
      <c r="E119" s="427"/>
      <c r="F119" s="427"/>
      <c r="G119" s="427"/>
      <c r="H119" s="427"/>
      <c r="I119" s="427"/>
      <c r="J119" s="460"/>
      <c r="K119" s="265"/>
      <c r="L119" s="237"/>
      <c r="M119" s="370"/>
      <c r="N119" s="370"/>
      <c r="O119" s="370"/>
      <c r="P119" s="373"/>
      <c r="Q119" s="196"/>
      <c r="R119" s="196"/>
      <c r="V119" s="198"/>
    </row>
    <row r="120" spans="1:32" ht="25.5">
      <c r="A120" s="464" t="s">
        <v>227</v>
      </c>
      <c r="B120" s="129">
        <v>1150</v>
      </c>
      <c r="C120" s="427">
        <v>20647</v>
      </c>
      <c r="D120" s="427">
        <v>1700</v>
      </c>
      <c r="E120" s="427">
        <v>2400</v>
      </c>
      <c r="F120" s="427">
        <v>400</v>
      </c>
      <c r="G120" s="427">
        <v>1000</v>
      </c>
      <c r="H120" s="427">
        <v>1400</v>
      </c>
      <c r="I120" s="427">
        <v>1700</v>
      </c>
      <c r="J120" s="460"/>
      <c r="K120" s="265"/>
      <c r="L120" s="237"/>
      <c r="P120" s="379"/>
      <c r="Q120" s="196"/>
      <c r="R120" s="196"/>
      <c r="V120" s="198"/>
      <c r="AF120" s="2">
        <v>2170</v>
      </c>
    </row>
    <row r="121" spans="1:32" ht="20.149999999999999" customHeight="1">
      <c r="A121" s="475" t="s">
        <v>545</v>
      </c>
      <c r="B121" s="463" t="s">
        <v>408</v>
      </c>
      <c r="C121" s="427"/>
      <c r="D121" s="427"/>
      <c r="E121" s="427"/>
      <c r="F121" s="427"/>
      <c r="G121" s="427"/>
      <c r="H121" s="427"/>
      <c r="I121" s="427"/>
      <c r="J121" s="460"/>
      <c r="K121" s="265"/>
      <c r="L121" s="237"/>
      <c r="P121" s="380"/>
      <c r="Q121" s="196"/>
      <c r="R121" s="196"/>
      <c r="V121" s="198"/>
    </row>
    <row r="122" spans="1:32" s="257" customFormat="1" ht="36">
      <c r="A122" s="475" t="s">
        <v>496</v>
      </c>
      <c r="B122" s="463" t="s">
        <v>494</v>
      </c>
      <c r="C122" s="427">
        <v>1009</v>
      </c>
      <c r="D122" s="427">
        <v>1700</v>
      </c>
      <c r="E122" s="427">
        <v>2400</v>
      </c>
      <c r="F122" s="427">
        <v>400</v>
      </c>
      <c r="G122" s="427">
        <v>1000</v>
      </c>
      <c r="H122" s="427">
        <v>1400</v>
      </c>
      <c r="I122" s="427">
        <v>1700</v>
      </c>
      <c r="J122" s="460"/>
      <c r="K122" s="265"/>
      <c r="L122" s="237"/>
      <c r="M122" s="370"/>
      <c r="N122" s="370"/>
      <c r="O122" s="370"/>
      <c r="P122" s="380"/>
      <c r="Q122" s="196"/>
      <c r="R122" s="196"/>
      <c r="V122" s="198"/>
    </row>
    <row r="123" spans="1:32" s="407" customFormat="1" ht="20.149999999999999" customHeight="1">
      <c r="A123" s="475" t="s">
        <v>579</v>
      </c>
      <c r="B123" s="463" t="s">
        <v>495</v>
      </c>
      <c r="C123" s="427">
        <v>659</v>
      </c>
      <c r="D123" s="427"/>
      <c r="E123" s="427"/>
      <c r="F123" s="427"/>
      <c r="G123" s="427"/>
      <c r="H123" s="427"/>
      <c r="I123" s="427"/>
      <c r="J123" s="460"/>
      <c r="K123" s="265"/>
      <c r="L123" s="237"/>
      <c r="P123" s="380"/>
      <c r="Q123" s="196"/>
      <c r="R123" s="196"/>
      <c r="V123" s="198"/>
    </row>
    <row r="124" spans="1:32" s="406" customFormat="1" ht="20.149999999999999" customHeight="1">
      <c r="A124" s="475" t="s">
        <v>578</v>
      </c>
      <c r="B124" s="463" t="s">
        <v>580</v>
      </c>
      <c r="C124" s="427">
        <v>18763</v>
      </c>
      <c r="D124" s="427"/>
      <c r="E124" s="427"/>
      <c r="F124" s="427"/>
      <c r="G124" s="427"/>
      <c r="H124" s="427"/>
      <c r="I124" s="427"/>
      <c r="J124" s="460"/>
      <c r="K124" s="265"/>
      <c r="L124" s="237"/>
      <c r="P124" s="380"/>
      <c r="Q124" s="196"/>
      <c r="R124" s="196"/>
      <c r="V124" s="198"/>
    </row>
    <row r="125" spans="1:32" s="407" customFormat="1" ht="20.149999999999999" customHeight="1">
      <c r="A125" s="475" t="s">
        <v>582</v>
      </c>
      <c r="B125" s="463" t="s">
        <v>581</v>
      </c>
      <c r="C125" s="427">
        <v>204</v>
      </c>
      <c r="D125" s="427"/>
      <c r="E125" s="427"/>
      <c r="F125" s="427"/>
      <c r="G125" s="427"/>
      <c r="H125" s="427"/>
      <c r="I125" s="427"/>
      <c r="J125" s="460"/>
      <c r="K125" s="265"/>
      <c r="L125" s="237"/>
      <c r="P125" s="380"/>
      <c r="Q125" s="196"/>
      <c r="R125" s="196"/>
      <c r="V125" s="198"/>
    </row>
    <row r="126" spans="1:32" s="257" customFormat="1" ht="20.149999999999999" customHeight="1">
      <c r="A126" s="475" t="s">
        <v>567</v>
      </c>
      <c r="B126" s="463" t="s">
        <v>648</v>
      </c>
      <c r="C126" s="427">
        <v>12</v>
      </c>
      <c r="D126" s="427"/>
      <c r="E126" s="427"/>
      <c r="F126" s="427"/>
      <c r="G126" s="427"/>
      <c r="H126" s="427"/>
      <c r="I126" s="427"/>
      <c r="J126" s="460"/>
      <c r="K126" s="265"/>
      <c r="L126" s="237"/>
      <c r="M126" s="370"/>
      <c r="N126" s="370"/>
      <c r="O126" s="370"/>
      <c r="P126" s="380"/>
      <c r="Q126" s="196"/>
      <c r="R126" s="196"/>
      <c r="V126" s="198"/>
    </row>
    <row r="127" spans="1:32" ht="20.149999999999999" customHeight="1">
      <c r="A127" s="476" t="s">
        <v>474</v>
      </c>
      <c r="B127" s="129">
        <v>1151</v>
      </c>
      <c r="C127" s="427"/>
      <c r="D127" s="427"/>
      <c r="E127" s="427"/>
      <c r="F127" s="427"/>
      <c r="G127" s="427"/>
      <c r="H127" s="427"/>
      <c r="I127" s="427"/>
      <c r="J127" s="460"/>
      <c r="K127" s="265"/>
      <c r="L127" s="237"/>
      <c r="P127" s="380"/>
      <c r="Q127" s="196"/>
      <c r="R127" s="196"/>
      <c r="V127" s="198"/>
    </row>
    <row r="128" spans="1:32" ht="25.5">
      <c r="A128" s="464" t="s">
        <v>228</v>
      </c>
      <c r="B128" s="129">
        <v>1160</v>
      </c>
      <c r="C128" s="428">
        <v>1227</v>
      </c>
      <c r="D128" s="428">
        <v>0</v>
      </c>
      <c r="E128" s="428">
        <v>800</v>
      </c>
      <c r="F128" s="427">
        <v>0</v>
      </c>
      <c r="G128" s="427">
        <v>0</v>
      </c>
      <c r="H128" s="427">
        <v>0</v>
      </c>
      <c r="I128" s="427">
        <v>0</v>
      </c>
      <c r="J128" s="460"/>
      <c r="K128" s="265"/>
      <c r="L128" s="237"/>
      <c r="P128" s="380"/>
      <c r="Q128" s="196"/>
      <c r="R128" s="196"/>
      <c r="V128" s="198"/>
    </row>
    <row r="129" spans="1:32" ht="20.149999999999999" customHeight="1">
      <c r="A129" s="464" t="s">
        <v>485</v>
      </c>
      <c r="B129" s="463" t="s">
        <v>409</v>
      </c>
      <c r="C129" s="427"/>
      <c r="D129" s="427"/>
      <c r="E129" s="427"/>
      <c r="F129" s="427"/>
      <c r="G129" s="427"/>
      <c r="H129" s="427"/>
      <c r="I129" s="427"/>
      <c r="J129" s="460"/>
      <c r="K129" s="265"/>
      <c r="L129" s="237"/>
      <c r="P129" s="380"/>
      <c r="Q129" s="196"/>
      <c r="R129" s="196"/>
      <c r="V129" s="198"/>
    </row>
    <row r="130" spans="1:32" s="255" customFormat="1" ht="20.149999999999999" customHeight="1">
      <c r="A130" s="475" t="s">
        <v>403</v>
      </c>
      <c r="B130" s="463" t="s">
        <v>482</v>
      </c>
      <c r="C130" s="427">
        <v>910</v>
      </c>
      <c r="D130" s="427"/>
      <c r="E130" s="274">
        <v>800</v>
      </c>
      <c r="F130" s="139"/>
      <c r="G130" s="139"/>
      <c r="H130" s="139"/>
      <c r="I130" s="139"/>
      <c r="J130" s="326"/>
      <c r="K130" s="265"/>
      <c r="L130" s="237"/>
      <c r="M130" s="370"/>
      <c r="N130" s="370"/>
      <c r="O130" s="370"/>
      <c r="P130" s="381"/>
      <c r="Q130" s="196"/>
      <c r="R130" s="196"/>
      <c r="V130" s="198"/>
      <c r="AF130" s="255">
        <v>714</v>
      </c>
    </row>
    <row r="131" spans="1:32" s="255" customFormat="1" ht="20.149999999999999" customHeight="1">
      <c r="A131" s="475" t="s">
        <v>486</v>
      </c>
      <c r="B131" s="463" t="s">
        <v>483</v>
      </c>
      <c r="C131" s="427">
        <v>238</v>
      </c>
      <c r="D131" s="427"/>
      <c r="E131" s="427"/>
      <c r="F131" s="427"/>
      <c r="G131" s="427"/>
      <c r="H131" s="427"/>
      <c r="I131" s="427"/>
      <c r="J131" s="460"/>
      <c r="K131" s="265"/>
      <c r="L131" s="237"/>
      <c r="M131" s="370"/>
      <c r="N131" s="370"/>
      <c r="O131" s="370"/>
      <c r="P131" s="380"/>
      <c r="Q131" s="196"/>
      <c r="R131" s="196"/>
      <c r="V131" s="198"/>
    </row>
    <row r="132" spans="1:32" s="407" customFormat="1" ht="36">
      <c r="A132" s="475" t="s">
        <v>584</v>
      </c>
      <c r="B132" s="463" t="s">
        <v>484</v>
      </c>
      <c r="C132" s="427">
        <v>77</v>
      </c>
      <c r="D132" s="427"/>
      <c r="E132" s="427"/>
      <c r="F132" s="427"/>
      <c r="G132" s="427"/>
      <c r="H132" s="427"/>
      <c r="I132" s="427"/>
      <c r="J132" s="460"/>
      <c r="K132" s="265"/>
      <c r="L132" s="237"/>
      <c r="P132" s="380"/>
      <c r="Q132" s="196"/>
      <c r="R132" s="196"/>
      <c r="V132" s="198"/>
    </row>
    <row r="133" spans="1:32" s="255" customFormat="1" ht="20.149999999999999" customHeight="1">
      <c r="A133" s="475" t="s">
        <v>386</v>
      </c>
      <c r="B133" s="463" t="s">
        <v>583</v>
      </c>
      <c r="C133" s="427">
        <v>2</v>
      </c>
      <c r="D133" s="427"/>
      <c r="E133" s="427"/>
      <c r="F133" s="427"/>
      <c r="G133" s="427"/>
      <c r="H133" s="427"/>
      <c r="I133" s="427"/>
      <c r="J133" s="460"/>
      <c r="K133" s="265"/>
      <c r="L133" s="237"/>
      <c r="M133" s="370"/>
      <c r="N133" s="370"/>
      <c r="O133" s="370"/>
      <c r="P133" s="380"/>
      <c r="Q133" s="196"/>
      <c r="R133" s="196"/>
      <c r="V133" s="198"/>
    </row>
    <row r="134" spans="1:32" ht="20.149999999999999" customHeight="1">
      <c r="A134" s="476" t="s">
        <v>474</v>
      </c>
      <c r="B134" s="129">
        <v>1161</v>
      </c>
      <c r="C134" s="427"/>
      <c r="D134" s="427"/>
      <c r="E134" s="427"/>
      <c r="F134" s="427"/>
      <c r="G134" s="427"/>
      <c r="H134" s="427"/>
      <c r="I134" s="427"/>
      <c r="J134" s="460"/>
      <c r="K134" s="265"/>
      <c r="L134" s="237"/>
      <c r="P134" s="380"/>
      <c r="Q134" s="196"/>
      <c r="R134" s="196"/>
      <c r="V134" s="198"/>
    </row>
    <row r="135" spans="1:32" s="4" customFormat="1" ht="25.5">
      <c r="A135" s="226" t="s">
        <v>102</v>
      </c>
      <c r="B135" s="10">
        <v>1170</v>
      </c>
      <c r="C135" s="187">
        <v>-17485</v>
      </c>
      <c r="D135" s="187">
        <v>2194</v>
      </c>
      <c r="E135" s="187">
        <v>-52069</v>
      </c>
      <c r="F135" s="253">
        <v>-32</v>
      </c>
      <c r="G135" s="253">
        <v>-6190</v>
      </c>
      <c r="H135" s="253">
        <v>-13749</v>
      </c>
      <c r="I135" s="253">
        <v>5369</v>
      </c>
      <c r="J135" s="383"/>
      <c r="K135" s="267"/>
      <c r="L135" s="237"/>
      <c r="M135" s="371"/>
      <c r="N135" s="371"/>
      <c r="O135" s="371"/>
      <c r="P135" s="382"/>
      <c r="Q135" s="196"/>
      <c r="R135" s="196"/>
      <c r="V135" s="198"/>
    </row>
    <row r="136" spans="1:32" ht="26.5" customHeight="1">
      <c r="A136" s="464" t="s">
        <v>144</v>
      </c>
      <c r="B136" s="129">
        <v>1180</v>
      </c>
      <c r="C136" s="428"/>
      <c r="D136" s="428">
        <v>394.91999999999996</v>
      </c>
      <c r="E136" s="428"/>
      <c r="F136" s="427">
        <v>0</v>
      </c>
      <c r="G136" s="427">
        <v>0</v>
      </c>
      <c r="H136" s="427">
        <v>0</v>
      </c>
      <c r="I136" s="427">
        <v>966</v>
      </c>
      <c r="J136" s="460"/>
      <c r="K136" s="265"/>
      <c r="L136" s="237"/>
      <c r="P136" s="380"/>
      <c r="Q136" s="196"/>
      <c r="R136" s="196"/>
      <c r="V136" s="198"/>
    </row>
    <row r="137" spans="1:32" ht="36">
      <c r="A137" s="464" t="s">
        <v>145</v>
      </c>
      <c r="B137" s="129">
        <v>1190</v>
      </c>
      <c r="C137" s="428"/>
      <c r="D137" s="428"/>
      <c r="E137" s="428"/>
      <c r="F137" s="427"/>
      <c r="G137" s="427"/>
      <c r="H137" s="427"/>
      <c r="I137" s="427"/>
      <c r="J137" s="400"/>
      <c r="K137" s="265"/>
      <c r="L137" s="237"/>
      <c r="P137" s="380"/>
      <c r="Q137" s="196"/>
      <c r="R137" s="196"/>
      <c r="V137" s="198"/>
    </row>
    <row r="138" spans="1:32" s="4" customFormat="1" ht="32" customHeight="1">
      <c r="A138" s="226" t="s">
        <v>103</v>
      </c>
      <c r="B138" s="10">
        <v>1200</v>
      </c>
      <c r="C138" s="187">
        <v>-17485</v>
      </c>
      <c r="D138" s="187">
        <v>1799.08</v>
      </c>
      <c r="E138" s="187">
        <v>-52069</v>
      </c>
      <c r="F138" s="253">
        <v>-32</v>
      </c>
      <c r="G138" s="253">
        <v>-6190</v>
      </c>
      <c r="H138" s="253">
        <v>-13749</v>
      </c>
      <c r="I138" s="253">
        <v>4403</v>
      </c>
      <c r="J138" s="383"/>
      <c r="K138" s="389"/>
      <c r="L138" s="237"/>
      <c r="M138" s="196"/>
      <c r="N138" s="371"/>
      <c r="O138" s="371"/>
      <c r="P138" s="382"/>
      <c r="Q138" s="196"/>
      <c r="R138" s="196"/>
      <c r="V138" s="198"/>
    </row>
    <row r="139" spans="1:32" ht="25" customHeight="1">
      <c r="A139" s="464" t="s">
        <v>25</v>
      </c>
      <c r="B139" s="456">
        <v>1201</v>
      </c>
      <c r="C139" s="187">
        <v>0</v>
      </c>
      <c r="D139" s="187">
        <v>1799.08</v>
      </c>
      <c r="E139" s="187">
        <v>0</v>
      </c>
      <c r="F139" s="253">
        <v>0</v>
      </c>
      <c r="G139" s="253">
        <v>0</v>
      </c>
      <c r="H139" s="253">
        <v>0</v>
      </c>
      <c r="I139" s="253">
        <v>4403</v>
      </c>
      <c r="J139" s="460"/>
      <c r="K139" s="265"/>
      <c r="L139" s="237"/>
      <c r="P139" s="382"/>
      <c r="Q139" s="196"/>
      <c r="R139" s="196"/>
      <c r="V139" s="198"/>
    </row>
    <row r="140" spans="1:32" ht="25" customHeight="1">
      <c r="A140" s="464" t="s">
        <v>26</v>
      </c>
      <c r="B140" s="456">
        <v>1202</v>
      </c>
      <c r="C140" s="187">
        <v>-17485</v>
      </c>
      <c r="D140" s="187">
        <v>0</v>
      </c>
      <c r="E140" s="187">
        <v>-52069</v>
      </c>
      <c r="F140" s="253">
        <v>-32</v>
      </c>
      <c r="G140" s="253">
        <v>-6190</v>
      </c>
      <c r="H140" s="253">
        <v>-13749</v>
      </c>
      <c r="I140" s="253">
        <v>0</v>
      </c>
      <c r="J140" s="400"/>
      <c r="K140" s="265"/>
      <c r="L140" s="237"/>
      <c r="P140" s="382"/>
      <c r="Q140" s="196"/>
      <c r="R140" s="196"/>
      <c r="V140" s="198"/>
    </row>
    <row r="141" spans="1:32" ht="19.5" customHeight="1">
      <c r="A141" s="464" t="s">
        <v>256</v>
      </c>
      <c r="B141" s="8">
        <v>1210</v>
      </c>
      <c r="C141" s="427"/>
      <c r="D141" s="427"/>
      <c r="E141" s="427"/>
      <c r="F141" s="427"/>
      <c r="G141" s="427"/>
      <c r="H141" s="427"/>
      <c r="I141" s="150"/>
      <c r="J141" s="460"/>
      <c r="K141" s="265"/>
      <c r="L141" s="239"/>
      <c r="P141" s="379"/>
      <c r="Q141" s="196"/>
      <c r="R141" s="196"/>
      <c r="V141" s="198"/>
    </row>
    <row r="142" spans="1:32" s="4" customFormat="1" ht="20.149999999999999" customHeight="1">
      <c r="A142" s="536" t="s">
        <v>296</v>
      </c>
      <c r="B142" s="536"/>
      <c r="C142" s="536"/>
      <c r="D142" s="536"/>
      <c r="E142" s="536"/>
      <c r="F142" s="536"/>
      <c r="G142" s="536"/>
      <c r="H142" s="536"/>
      <c r="I142" s="536"/>
      <c r="J142" s="536"/>
      <c r="K142" s="262"/>
      <c r="L142" s="237"/>
      <c r="M142" s="371"/>
      <c r="N142" s="371"/>
      <c r="O142" s="371"/>
      <c r="P142" s="373"/>
      <c r="Q142" s="196"/>
      <c r="R142" s="196"/>
      <c r="V142" s="198"/>
    </row>
    <row r="143" spans="1:32" ht="42.75" customHeight="1">
      <c r="A143" s="53" t="s">
        <v>277</v>
      </c>
      <c r="B143" s="456">
        <v>1300</v>
      </c>
      <c r="C143" s="187">
        <v>-14794</v>
      </c>
      <c r="D143" s="187">
        <v>460</v>
      </c>
      <c r="E143" s="187">
        <v>83</v>
      </c>
      <c r="F143" s="253">
        <v>100</v>
      </c>
      <c r="G143" s="253">
        <v>200</v>
      </c>
      <c r="H143" s="253">
        <v>300</v>
      </c>
      <c r="I143" s="253">
        <v>400</v>
      </c>
      <c r="J143" s="460"/>
      <c r="K143" s="265"/>
      <c r="L143" s="239"/>
      <c r="P143" s="187"/>
      <c r="Q143" s="196"/>
      <c r="R143" s="196"/>
      <c r="V143" s="198"/>
    </row>
    <row r="144" spans="1:32" ht="36">
      <c r="A144" s="464" t="s">
        <v>271</v>
      </c>
      <c r="B144" s="456">
        <v>1310</v>
      </c>
      <c r="C144" s="187">
        <v>-620</v>
      </c>
      <c r="D144" s="187">
        <v>0</v>
      </c>
      <c r="E144" s="187">
        <v>0</v>
      </c>
      <c r="F144" s="253">
        <v>0</v>
      </c>
      <c r="G144" s="253">
        <v>0</v>
      </c>
      <c r="H144" s="253">
        <v>0</v>
      </c>
      <c r="I144" s="253">
        <v>0</v>
      </c>
      <c r="J144" s="460"/>
      <c r="K144" s="265"/>
      <c r="P144" s="187"/>
      <c r="Q144" s="196"/>
      <c r="R144" s="196"/>
      <c r="V144" s="198"/>
    </row>
    <row r="145" spans="1:22" ht="47.5" customHeight="1">
      <c r="A145" s="53" t="s">
        <v>272</v>
      </c>
      <c r="B145" s="456">
        <v>1320</v>
      </c>
      <c r="C145" s="187">
        <v>19420</v>
      </c>
      <c r="D145" s="187">
        <v>1700</v>
      </c>
      <c r="E145" s="187">
        <v>1600</v>
      </c>
      <c r="F145" s="253">
        <v>400</v>
      </c>
      <c r="G145" s="253">
        <v>1000</v>
      </c>
      <c r="H145" s="253">
        <v>1400</v>
      </c>
      <c r="I145" s="253">
        <v>1700</v>
      </c>
      <c r="J145" s="460"/>
      <c r="K145" s="265"/>
      <c r="P145" s="187"/>
      <c r="Q145" s="196"/>
      <c r="R145" s="196"/>
      <c r="V145" s="198"/>
    </row>
    <row r="146" spans="1:22" ht="45" customHeight="1">
      <c r="A146" s="7" t="s">
        <v>352</v>
      </c>
      <c r="B146" s="8">
        <v>1330</v>
      </c>
      <c r="C146" s="187">
        <v>139073</v>
      </c>
      <c r="D146" s="187">
        <v>185163</v>
      </c>
      <c r="E146" s="187">
        <v>139148</v>
      </c>
      <c r="F146" s="253">
        <v>97883</v>
      </c>
      <c r="G146" s="253">
        <v>103665</v>
      </c>
      <c r="H146" s="253">
        <v>105650</v>
      </c>
      <c r="I146" s="253">
        <v>193070</v>
      </c>
      <c r="J146" s="460"/>
      <c r="K146" s="265"/>
      <c r="P146" s="187"/>
      <c r="Q146" s="196"/>
      <c r="R146" s="196"/>
      <c r="V146" s="198"/>
    </row>
    <row r="147" spans="1:22" ht="61.5" customHeight="1">
      <c r="A147" s="7" t="s">
        <v>353</v>
      </c>
      <c r="B147" s="8">
        <v>1340</v>
      </c>
      <c r="C147" s="187">
        <v>156558</v>
      </c>
      <c r="D147" s="187">
        <v>183363.92</v>
      </c>
      <c r="E147" s="187">
        <v>191217</v>
      </c>
      <c r="F147" s="253">
        <v>97915</v>
      </c>
      <c r="G147" s="253">
        <v>109855</v>
      </c>
      <c r="H147" s="253">
        <v>119399</v>
      </c>
      <c r="I147" s="253">
        <v>188667</v>
      </c>
      <c r="J147" s="400"/>
      <c r="K147" s="282"/>
      <c r="P147" s="187"/>
      <c r="Q147" s="196"/>
      <c r="R147" s="196"/>
      <c r="V147" s="198"/>
    </row>
    <row r="148" spans="1:22" ht="20.149999999999999" customHeight="1">
      <c r="A148" s="536" t="s">
        <v>174</v>
      </c>
      <c r="B148" s="536"/>
      <c r="C148" s="536"/>
      <c r="D148" s="536"/>
      <c r="E148" s="536"/>
      <c r="F148" s="536"/>
      <c r="G148" s="536"/>
      <c r="H148" s="536"/>
      <c r="I148" s="536"/>
      <c r="J148" s="536"/>
      <c r="K148" s="262"/>
      <c r="P148" s="373"/>
      <c r="Q148" s="196"/>
      <c r="R148" s="196"/>
      <c r="V148" s="198"/>
    </row>
    <row r="149" spans="1:22" ht="36">
      <c r="A149" s="7" t="s">
        <v>273</v>
      </c>
      <c r="B149" s="8">
        <v>1400</v>
      </c>
      <c r="C149" s="253">
        <v>-36285</v>
      </c>
      <c r="D149" s="253">
        <v>494</v>
      </c>
      <c r="E149" s="253">
        <v>-53669</v>
      </c>
      <c r="F149" s="253">
        <v>-432</v>
      </c>
      <c r="G149" s="253">
        <v>-7190</v>
      </c>
      <c r="H149" s="253">
        <v>-15149</v>
      </c>
      <c r="I149" s="253">
        <v>3669</v>
      </c>
      <c r="J149" s="460"/>
      <c r="K149" s="265"/>
      <c r="P149" s="373"/>
      <c r="Q149" s="196"/>
      <c r="R149" s="196"/>
      <c r="V149" s="198"/>
    </row>
    <row r="150" spans="1:22" ht="33" customHeight="1">
      <c r="A150" s="7" t="s">
        <v>274</v>
      </c>
      <c r="B150" s="8">
        <v>1401</v>
      </c>
      <c r="C150" s="253">
        <v>5422</v>
      </c>
      <c r="D150" s="253">
        <v>4973</v>
      </c>
      <c r="E150" s="253">
        <v>5892</v>
      </c>
      <c r="F150" s="253">
        <v>1377</v>
      </c>
      <c r="G150" s="253">
        <v>2754</v>
      </c>
      <c r="H150" s="253">
        <v>4131</v>
      </c>
      <c r="I150" s="253">
        <v>5508</v>
      </c>
      <c r="J150" s="460"/>
      <c r="K150" s="265"/>
      <c r="P150" s="373"/>
      <c r="Q150" s="196"/>
      <c r="R150" s="196"/>
      <c r="V150" s="198"/>
    </row>
    <row r="151" spans="1:22">
      <c r="A151" s="7" t="s">
        <v>275</v>
      </c>
      <c r="B151" s="8">
        <v>1402</v>
      </c>
      <c r="C151" s="253">
        <v>0</v>
      </c>
      <c r="D151" s="253">
        <v>0</v>
      </c>
      <c r="E151" s="253">
        <v>0</v>
      </c>
      <c r="F151" s="253">
        <v>0</v>
      </c>
      <c r="G151" s="253">
        <v>0</v>
      </c>
      <c r="H151" s="253">
        <v>0</v>
      </c>
      <c r="I151" s="253">
        <v>0</v>
      </c>
      <c r="J151" s="460"/>
      <c r="K151" s="265"/>
      <c r="P151" s="373"/>
      <c r="Q151" s="196"/>
      <c r="R151" s="196"/>
      <c r="V151" s="198"/>
    </row>
    <row r="152" spans="1:22">
      <c r="A152" s="7" t="s">
        <v>276</v>
      </c>
      <c r="B152" s="8">
        <v>1403</v>
      </c>
      <c r="C152" s="253">
        <v>0</v>
      </c>
      <c r="D152" s="253">
        <v>0</v>
      </c>
      <c r="E152" s="253">
        <v>0</v>
      </c>
      <c r="F152" s="253">
        <v>0</v>
      </c>
      <c r="G152" s="253">
        <v>0</v>
      </c>
      <c r="H152" s="253">
        <v>0</v>
      </c>
      <c r="I152" s="253">
        <v>0</v>
      </c>
      <c r="J152" s="460"/>
      <c r="K152" s="265"/>
      <c r="P152" s="373"/>
      <c r="Q152" s="196"/>
      <c r="R152" s="196"/>
      <c r="V152" s="198"/>
    </row>
    <row r="153" spans="1:22" ht="36">
      <c r="A153" s="7" t="s">
        <v>338</v>
      </c>
      <c r="B153" s="8">
        <v>1404</v>
      </c>
      <c r="C153" s="427"/>
      <c r="D153" s="427"/>
      <c r="E153" s="427"/>
      <c r="F153" s="427"/>
      <c r="G153" s="427"/>
      <c r="H153" s="427"/>
      <c r="I153" s="427"/>
      <c r="J153" s="460"/>
      <c r="K153" s="265"/>
      <c r="P153" s="373"/>
      <c r="Q153" s="196"/>
      <c r="R153" s="196"/>
      <c r="V153" s="198"/>
    </row>
    <row r="154" spans="1:22" s="4" customFormat="1" ht="19.5" customHeight="1">
      <c r="A154" s="9" t="s">
        <v>148</v>
      </c>
      <c r="B154" s="54">
        <v>1410</v>
      </c>
      <c r="C154" s="136">
        <v>-30863</v>
      </c>
      <c r="D154" s="136">
        <v>5467</v>
      </c>
      <c r="E154" s="136">
        <v>-47777</v>
      </c>
      <c r="F154" s="136">
        <v>945</v>
      </c>
      <c r="G154" s="136">
        <v>-4436</v>
      </c>
      <c r="H154" s="136">
        <v>-11018</v>
      </c>
      <c r="I154" s="136">
        <v>9177</v>
      </c>
      <c r="J154" s="387"/>
      <c r="K154" s="389"/>
      <c r="L154" s="30"/>
      <c r="M154" s="371"/>
      <c r="N154" s="371"/>
      <c r="O154" s="371"/>
      <c r="P154" s="373"/>
      <c r="Q154" s="196"/>
      <c r="R154" s="196"/>
      <c r="V154" s="198"/>
    </row>
    <row r="155" spans="1:22" ht="20.149999999999999" customHeight="1">
      <c r="A155" s="536" t="s">
        <v>243</v>
      </c>
      <c r="B155" s="536"/>
      <c r="C155" s="536"/>
      <c r="D155" s="536"/>
      <c r="E155" s="536"/>
      <c r="F155" s="536"/>
      <c r="G155" s="536"/>
      <c r="H155" s="536"/>
      <c r="I155" s="536"/>
      <c r="J155" s="536"/>
      <c r="K155" s="367"/>
      <c r="P155" s="373"/>
      <c r="Q155" s="196"/>
      <c r="R155" s="196"/>
      <c r="V155" s="198"/>
    </row>
    <row r="156" spans="1:22" ht="20.149999999999999" customHeight="1">
      <c r="A156" s="7" t="s">
        <v>297</v>
      </c>
      <c r="B156" s="55">
        <v>1500</v>
      </c>
      <c r="C156" s="229">
        <v>91175</v>
      </c>
      <c r="D156" s="229">
        <v>121352</v>
      </c>
      <c r="E156" s="229">
        <v>111142</v>
      </c>
      <c r="F156" s="429">
        <v>78052</v>
      </c>
      <c r="G156" s="429">
        <v>81372</v>
      </c>
      <c r="H156" s="429">
        <v>81800</v>
      </c>
      <c r="I156" s="429">
        <v>134839</v>
      </c>
      <c r="J156" s="460"/>
      <c r="K156" s="265"/>
      <c r="L156" s="239"/>
      <c r="P156" s="373"/>
      <c r="Q156" s="196"/>
      <c r="R156" s="196"/>
      <c r="V156" s="198"/>
    </row>
    <row r="157" spans="1:22">
      <c r="A157" s="7" t="s">
        <v>295</v>
      </c>
      <c r="B157" s="455">
        <v>1501</v>
      </c>
      <c r="C157" s="229">
        <v>1331</v>
      </c>
      <c r="D157" s="229">
        <v>10472</v>
      </c>
      <c r="E157" s="229">
        <v>1462</v>
      </c>
      <c r="F157" s="429">
        <v>502</v>
      </c>
      <c r="G157" s="429">
        <v>872</v>
      </c>
      <c r="H157" s="429">
        <v>1240</v>
      </c>
      <c r="I157" s="429">
        <v>1739</v>
      </c>
      <c r="J157" s="387"/>
      <c r="K157" s="269"/>
      <c r="L157" s="239"/>
      <c r="P157" s="373"/>
      <c r="Q157" s="196"/>
      <c r="R157" s="196"/>
      <c r="V157" s="198"/>
    </row>
    <row r="158" spans="1:22" ht="20.149999999999999" customHeight="1">
      <c r="A158" s="7" t="s">
        <v>29</v>
      </c>
      <c r="B158" s="455">
        <v>1502</v>
      </c>
      <c r="C158" s="229">
        <v>89844</v>
      </c>
      <c r="D158" s="229">
        <v>110880</v>
      </c>
      <c r="E158" s="229">
        <v>109680</v>
      </c>
      <c r="F158" s="429">
        <v>77550</v>
      </c>
      <c r="G158" s="429">
        <v>80500</v>
      </c>
      <c r="H158" s="429">
        <v>80560</v>
      </c>
      <c r="I158" s="429">
        <v>133100</v>
      </c>
      <c r="J158" s="249"/>
      <c r="K158" s="269"/>
      <c r="P158" s="373"/>
      <c r="Q158" s="196"/>
      <c r="R158" s="196"/>
      <c r="V158" s="198"/>
    </row>
    <row r="159" spans="1:22" ht="20.149999999999999" customHeight="1">
      <c r="A159" s="7" t="s">
        <v>5</v>
      </c>
      <c r="B159" s="55">
        <v>1510</v>
      </c>
      <c r="C159" s="229">
        <v>18408</v>
      </c>
      <c r="D159" s="229">
        <v>35347</v>
      </c>
      <c r="E159" s="229">
        <v>20830</v>
      </c>
      <c r="F159" s="429">
        <v>10712</v>
      </c>
      <c r="G159" s="429">
        <v>15507</v>
      </c>
      <c r="H159" s="429">
        <v>20302</v>
      </c>
      <c r="I159" s="429">
        <v>31014</v>
      </c>
      <c r="J159" s="387"/>
      <c r="K159" s="270"/>
      <c r="L159" s="241">
        <v>32751</v>
      </c>
      <c r="M159" s="241">
        <v>34389</v>
      </c>
      <c r="N159" s="241">
        <v>36108</v>
      </c>
      <c r="O159" s="241">
        <v>37913</v>
      </c>
      <c r="P159" s="373"/>
      <c r="Q159" s="196"/>
      <c r="R159" s="196"/>
      <c r="V159" s="198"/>
    </row>
    <row r="160" spans="1:22" ht="20.149999999999999" customHeight="1">
      <c r="A160" s="7" t="s">
        <v>6</v>
      </c>
      <c r="B160" s="55">
        <v>1520</v>
      </c>
      <c r="C160" s="229">
        <v>3958</v>
      </c>
      <c r="D160" s="229">
        <v>7623</v>
      </c>
      <c r="E160" s="229">
        <v>4683</v>
      </c>
      <c r="F160" s="429">
        <v>2289</v>
      </c>
      <c r="G160" s="429">
        <v>3310</v>
      </c>
      <c r="H160" s="429">
        <v>4331</v>
      </c>
      <c r="I160" s="429">
        <v>6619</v>
      </c>
      <c r="J160" s="387"/>
      <c r="K160" s="269"/>
      <c r="L160" s="241">
        <v>6990</v>
      </c>
      <c r="M160" s="241">
        <v>7340</v>
      </c>
      <c r="N160" s="241">
        <v>7707</v>
      </c>
      <c r="O160" s="241">
        <v>8092</v>
      </c>
      <c r="P160" s="374"/>
      <c r="Q160" s="196"/>
      <c r="R160" s="196"/>
      <c r="V160" s="198"/>
    </row>
    <row r="161" spans="1:22" ht="20.149999999999999" customHeight="1">
      <c r="A161" s="7" t="s">
        <v>7</v>
      </c>
      <c r="B161" s="55">
        <v>1530</v>
      </c>
      <c r="C161" s="229">
        <v>5422</v>
      </c>
      <c r="D161" s="229">
        <v>4973</v>
      </c>
      <c r="E161" s="229">
        <v>5892</v>
      </c>
      <c r="F161" s="429">
        <v>1377</v>
      </c>
      <c r="G161" s="429">
        <v>2754</v>
      </c>
      <c r="H161" s="429">
        <v>4131</v>
      </c>
      <c r="I161" s="429">
        <v>5508</v>
      </c>
      <c r="J161" s="387"/>
      <c r="K161" s="269"/>
      <c r="L161" s="241">
        <v>5816</v>
      </c>
      <c r="M161" s="241">
        <v>6107</v>
      </c>
      <c r="N161" s="241">
        <v>6412</v>
      </c>
      <c r="O161" s="241">
        <v>6733</v>
      </c>
      <c r="P161" s="373"/>
      <c r="Q161" s="196"/>
      <c r="R161" s="196"/>
      <c r="V161" s="198"/>
    </row>
    <row r="162" spans="1:22" ht="20.149999999999999" customHeight="1">
      <c r="A162" s="7" t="s">
        <v>30</v>
      </c>
      <c r="B162" s="55">
        <v>1540</v>
      </c>
      <c r="C162" s="229">
        <v>35748</v>
      </c>
      <c r="D162" s="229">
        <v>13673</v>
      </c>
      <c r="E162" s="229">
        <v>47870</v>
      </c>
      <c r="F162" s="429">
        <v>5485</v>
      </c>
      <c r="G162" s="429">
        <v>6912</v>
      </c>
      <c r="H162" s="429">
        <v>8835</v>
      </c>
      <c r="I162" s="429">
        <v>9721</v>
      </c>
      <c r="J162" s="387"/>
      <c r="K162" s="269"/>
      <c r="L162" s="240"/>
      <c r="M162" s="157"/>
      <c r="N162" s="157"/>
      <c r="O162" s="157"/>
      <c r="P162" s="373"/>
      <c r="Q162" s="196"/>
      <c r="R162" s="196"/>
      <c r="V162" s="198"/>
    </row>
    <row r="163" spans="1:22" s="4" customFormat="1" ht="20.149999999999999" customHeight="1">
      <c r="A163" s="9" t="s">
        <v>60</v>
      </c>
      <c r="B163" s="54">
        <v>1550</v>
      </c>
      <c r="C163" s="188">
        <v>154711</v>
      </c>
      <c r="D163" s="188">
        <v>182968</v>
      </c>
      <c r="E163" s="188">
        <v>190417</v>
      </c>
      <c r="F163" s="136">
        <v>97915</v>
      </c>
      <c r="G163" s="136">
        <v>109855</v>
      </c>
      <c r="H163" s="136">
        <v>119399</v>
      </c>
      <c r="I163" s="136">
        <v>187701</v>
      </c>
      <c r="J163" s="387"/>
      <c r="K163" s="269"/>
      <c r="L163" s="237"/>
      <c r="M163" s="196"/>
      <c r="N163" s="371"/>
      <c r="O163" s="371"/>
      <c r="P163" s="373"/>
      <c r="Q163" s="196"/>
      <c r="R163" s="196"/>
      <c r="V163" s="198"/>
    </row>
    <row r="164" spans="1:22" s="4" customFormat="1" ht="20.149999999999999" customHeight="1">
      <c r="A164" s="109"/>
      <c r="B164" s="113"/>
      <c r="C164" s="392"/>
      <c r="D164" s="392"/>
      <c r="E164" s="392"/>
      <c r="F164" s="392"/>
      <c r="G164" s="392"/>
      <c r="H164" s="392"/>
      <c r="I164" s="392"/>
      <c r="J164" s="388"/>
      <c r="K164" s="271"/>
      <c r="L164" s="30"/>
      <c r="M164" s="371"/>
      <c r="N164" s="371"/>
      <c r="O164" s="371"/>
      <c r="P164" s="372"/>
    </row>
    <row r="165" spans="1:22" s="432" customFormat="1" ht="41.5" customHeight="1">
      <c r="A165" s="109"/>
      <c r="B165" s="113"/>
      <c r="C165" s="392"/>
      <c r="D165" s="392"/>
      <c r="E165" s="392"/>
      <c r="F165" s="392"/>
      <c r="G165" s="392"/>
      <c r="H165" s="392"/>
      <c r="I165" s="392"/>
      <c r="J165" s="388"/>
      <c r="K165" s="271"/>
      <c r="L165" s="30"/>
      <c r="P165" s="372"/>
    </row>
    <row r="166" spans="1:22" s="432" customFormat="1" ht="41.5" customHeight="1">
      <c r="A166" s="109"/>
      <c r="B166" s="113"/>
      <c r="C166" s="411"/>
      <c r="D166" s="411"/>
      <c r="E166" s="411"/>
      <c r="F166" s="411"/>
      <c r="G166" s="411"/>
      <c r="H166" s="411"/>
      <c r="I166" s="411"/>
      <c r="J166" s="388"/>
      <c r="K166" s="271"/>
      <c r="L166" s="30"/>
      <c r="P166" s="372"/>
    </row>
    <row r="167" spans="1:22" s="432" customFormat="1" ht="41.5" customHeight="1">
      <c r="A167" s="109"/>
      <c r="B167" s="113"/>
      <c r="C167" s="204"/>
      <c r="D167" s="114"/>
      <c r="E167" s="392"/>
      <c r="F167" s="411"/>
      <c r="G167" s="411"/>
      <c r="H167" s="411"/>
      <c r="I167" s="411"/>
      <c r="J167" s="439"/>
      <c r="K167" s="271"/>
      <c r="L167" s="30"/>
      <c r="P167" s="372"/>
    </row>
    <row r="168" spans="1:22" s="4" customFormat="1" ht="41.5" customHeight="1">
      <c r="A168" s="109"/>
      <c r="B168" s="113"/>
      <c r="C168" s="204"/>
      <c r="D168" s="114"/>
      <c r="E168" s="392"/>
      <c r="F168" s="411"/>
      <c r="G168" s="411"/>
      <c r="H168" s="411"/>
      <c r="I168" s="411"/>
      <c r="J168" s="439"/>
      <c r="K168" s="271"/>
      <c r="L168" s="30"/>
      <c r="M168" s="371"/>
      <c r="N168" s="371"/>
      <c r="O168" s="371"/>
      <c r="P168" s="372"/>
    </row>
    <row r="169" spans="1:22" s="4" customFormat="1" ht="41.5" customHeight="1">
      <c r="A169" s="109"/>
      <c r="B169" s="113"/>
      <c r="C169" s="204"/>
      <c r="D169" s="114"/>
      <c r="E169" s="392"/>
      <c r="F169" s="412"/>
      <c r="G169" s="412"/>
      <c r="H169" s="412"/>
      <c r="I169" s="412"/>
      <c r="J169" s="439"/>
      <c r="K169" s="271"/>
      <c r="L169" s="30"/>
      <c r="M169" s="371"/>
      <c r="N169" s="371"/>
      <c r="O169" s="371"/>
      <c r="P169" s="372"/>
    </row>
    <row r="170" spans="1:22" s="4" customFormat="1" ht="20.149999999999999" customHeight="1">
      <c r="A170" s="109"/>
      <c r="B170" s="113"/>
      <c r="C170" s="204"/>
      <c r="D170" s="114"/>
      <c r="E170" s="204"/>
      <c r="F170" s="411"/>
      <c r="G170" s="411"/>
      <c r="H170" s="411"/>
      <c r="I170" s="413"/>
      <c r="J170" s="439"/>
      <c r="K170" s="271"/>
      <c r="L170" s="30"/>
      <c r="M170" s="371"/>
      <c r="N170" s="371"/>
      <c r="O170" s="371"/>
      <c r="P170" s="372"/>
    </row>
    <row r="171" spans="1:22" s="4" customFormat="1" ht="20.149999999999999" customHeight="1">
      <c r="A171" s="160" t="s">
        <v>429</v>
      </c>
      <c r="B171" s="408"/>
      <c r="C171" s="205"/>
      <c r="D171" s="161"/>
      <c r="E171" s="205"/>
      <c r="F171" s="415"/>
      <c r="G171" s="533" t="s">
        <v>562</v>
      </c>
      <c r="H171" s="533"/>
      <c r="I171" s="414"/>
      <c r="J171" s="439"/>
      <c r="K171" s="271"/>
      <c r="L171" s="30"/>
      <c r="M171" s="371"/>
      <c r="N171" s="371"/>
      <c r="O171" s="371"/>
      <c r="P171" s="372"/>
    </row>
    <row r="172" spans="1:22" s="4" customFormat="1" ht="15.5" customHeight="1">
      <c r="A172" s="109"/>
      <c r="B172" s="113"/>
      <c r="C172" s="540" t="s">
        <v>81</v>
      </c>
      <c r="D172" s="540"/>
      <c r="E172" s="540"/>
      <c r="F172" s="411"/>
      <c r="G172" s="411"/>
      <c r="H172" s="411"/>
      <c r="I172" s="411"/>
      <c r="J172" s="439"/>
      <c r="K172" s="271"/>
      <c r="L172" s="30"/>
      <c r="M172" s="371"/>
      <c r="N172" s="371"/>
      <c r="O172" s="371"/>
      <c r="P172" s="372"/>
    </row>
    <row r="173" spans="1:22" ht="16.5" customHeight="1">
      <c r="A173" s="160"/>
      <c r="B173" s="82"/>
      <c r="C173" s="421"/>
      <c r="D173" s="85"/>
      <c r="E173" s="421"/>
      <c r="F173" s="415"/>
      <c r="G173" s="533"/>
      <c r="H173" s="533"/>
      <c r="I173" s="415"/>
      <c r="J173" s="440"/>
      <c r="K173" s="272"/>
    </row>
    <row r="174" spans="1:22">
      <c r="A174" s="109"/>
      <c r="B174" s="110"/>
      <c r="C174" s="479"/>
      <c r="D174" s="479"/>
      <c r="E174" s="479"/>
      <c r="F174" s="416"/>
      <c r="G174" s="542"/>
      <c r="H174" s="542"/>
      <c r="I174" s="542"/>
      <c r="J174" s="440"/>
      <c r="K174" s="272"/>
    </row>
    <row r="175" spans="1:22" s="1" customFormat="1" ht="20.149999999999999" customHeight="1">
      <c r="A175" s="109" t="s">
        <v>458</v>
      </c>
      <c r="B175" s="81"/>
      <c r="C175" s="541"/>
      <c r="D175" s="541"/>
      <c r="E175" s="541"/>
      <c r="F175" s="417"/>
      <c r="G175" s="417"/>
      <c r="H175" s="417"/>
      <c r="I175" s="417"/>
      <c r="J175" s="115"/>
      <c r="K175" s="273"/>
      <c r="L175" s="22"/>
      <c r="P175" s="378"/>
    </row>
    <row r="176" spans="1:22" ht="19.5" customHeight="1">
      <c r="A176" s="1" t="s">
        <v>625</v>
      </c>
      <c r="C176" s="206"/>
      <c r="D176" s="24"/>
      <c r="E176" s="390"/>
      <c r="F176" s="418"/>
      <c r="G176" s="418"/>
      <c r="H176" s="418"/>
      <c r="I176" s="418"/>
    </row>
    <row r="177" spans="1:9">
      <c r="A177" s="1"/>
      <c r="C177" s="206"/>
      <c r="D177" s="24"/>
      <c r="E177" s="390"/>
      <c r="F177" s="418"/>
      <c r="G177" s="418"/>
      <c r="H177" s="418"/>
      <c r="I177" s="418"/>
    </row>
    <row r="178" spans="1:9">
      <c r="A178" s="23"/>
      <c r="B178" s="24" t="s">
        <v>443</v>
      </c>
      <c r="C178" s="24"/>
      <c r="D178" s="24"/>
      <c r="E178" s="390">
        <v>27154</v>
      </c>
      <c r="F178" s="418">
        <v>19466.600000000002</v>
      </c>
      <c r="G178" s="418">
        <v>20473</v>
      </c>
      <c r="H178" s="418">
        <v>20760</v>
      </c>
      <c r="I178" s="418">
        <v>38154</v>
      </c>
    </row>
    <row r="179" spans="1:9">
      <c r="A179" s="23"/>
      <c r="B179" s="216" t="s">
        <v>447</v>
      </c>
      <c r="C179" s="24"/>
      <c r="D179" s="24"/>
      <c r="E179" s="390">
        <v>0</v>
      </c>
      <c r="F179" s="418">
        <v>0</v>
      </c>
      <c r="G179" s="418">
        <v>0</v>
      </c>
      <c r="H179" s="418">
        <v>0</v>
      </c>
      <c r="I179" s="418">
        <v>0</v>
      </c>
    </row>
    <row r="180" spans="1:9">
      <c r="A180" s="23"/>
      <c r="B180" s="24"/>
      <c r="C180" s="206"/>
      <c r="F180" s="419"/>
      <c r="G180" s="418"/>
      <c r="H180" s="418"/>
      <c r="I180" s="418"/>
    </row>
    <row r="181" spans="1:9">
      <c r="A181" s="23"/>
      <c r="B181" s="24"/>
      <c r="C181" s="206"/>
      <c r="F181" s="419"/>
      <c r="G181" s="418"/>
      <c r="H181" s="418"/>
      <c r="I181" s="418"/>
    </row>
    <row r="182" spans="1:9">
      <c r="A182" s="23"/>
      <c r="B182" s="24" t="s">
        <v>444</v>
      </c>
      <c r="C182" s="24"/>
      <c r="D182" s="24"/>
      <c r="E182" s="418">
        <v>31582.400000000001</v>
      </c>
      <c r="F182" s="418">
        <v>16691.400000000001</v>
      </c>
      <c r="G182" s="418">
        <v>17624.8</v>
      </c>
      <c r="H182" s="418">
        <v>18079</v>
      </c>
      <c r="I182" s="418">
        <v>28848</v>
      </c>
    </row>
    <row r="183" spans="1:9" ht="31">
      <c r="A183" s="23"/>
      <c r="B183" s="216" t="s">
        <v>446</v>
      </c>
      <c r="C183" s="24"/>
      <c r="D183" s="24"/>
      <c r="E183" s="390">
        <v>5713.2000000000007</v>
      </c>
      <c r="F183" s="419"/>
      <c r="G183" s="418">
        <v>200</v>
      </c>
      <c r="H183" s="418">
        <v>992.80000000000007</v>
      </c>
      <c r="I183" s="418">
        <v>992.80000000000007</v>
      </c>
    </row>
    <row r="184" spans="1:9" ht="78" customHeight="1">
      <c r="A184" s="23"/>
      <c r="B184" s="217" t="s">
        <v>449</v>
      </c>
      <c r="C184" s="206"/>
      <c r="F184" s="419"/>
      <c r="G184" s="418"/>
      <c r="H184" s="418"/>
      <c r="I184" s="418"/>
    </row>
    <row r="185" spans="1:9">
      <c r="A185" s="23"/>
      <c r="B185" s="218" t="s">
        <v>448</v>
      </c>
      <c r="C185" s="218"/>
      <c r="D185" s="218">
        <v>0</v>
      </c>
      <c r="E185" s="391">
        <v>-10141.600000000002</v>
      </c>
      <c r="F185" s="418">
        <v>2775.2000000000007</v>
      </c>
      <c r="G185" s="418">
        <v>2648.2000000000007</v>
      </c>
      <c r="H185" s="418">
        <v>1688.1999999999998</v>
      </c>
      <c r="I185" s="418">
        <v>8313.2000000000007</v>
      </c>
    </row>
    <row r="186" spans="1:9">
      <c r="A186" s="23"/>
      <c r="B186" s="24"/>
      <c r="C186" s="206"/>
      <c r="E186" s="390"/>
      <c r="F186" s="418"/>
      <c r="G186" s="418"/>
      <c r="H186" s="418"/>
      <c r="I186" s="418"/>
    </row>
    <row r="187" spans="1:9">
      <c r="A187" s="23"/>
      <c r="B187" s="24"/>
      <c r="C187" s="206"/>
      <c r="E187" s="390"/>
      <c r="F187" s="418"/>
      <c r="G187" s="418"/>
      <c r="H187" s="418"/>
      <c r="I187" s="418"/>
    </row>
    <row r="188" spans="1:9">
      <c r="A188" s="23"/>
      <c r="C188" s="206"/>
      <c r="D188" s="24"/>
      <c r="E188" s="390"/>
      <c r="F188" s="418"/>
      <c r="G188" s="418"/>
      <c r="H188" s="418"/>
      <c r="I188" s="418"/>
    </row>
    <row r="189" spans="1:9">
      <c r="A189" s="23"/>
      <c r="C189" s="206"/>
      <c r="D189" s="24"/>
      <c r="E189" s="390"/>
      <c r="F189" s="418"/>
      <c r="G189" s="418"/>
      <c r="H189" s="418"/>
      <c r="I189" s="418"/>
    </row>
    <row r="190" spans="1:9">
      <c r="A190" s="23"/>
      <c r="C190" s="206"/>
      <c r="D190" s="24"/>
      <c r="E190" s="390"/>
      <c r="F190" s="418"/>
      <c r="G190" s="418"/>
      <c r="H190" s="418"/>
      <c r="I190" s="418"/>
    </row>
    <row r="191" spans="1:9">
      <c r="A191" s="23"/>
      <c r="C191" s="206"/>
      <c r="D191" s="24"/>
      <c r="E191" s="390"/>
      <c r="F191" s="418"/>
      <c r="G191" s="418"/>
      <c r="H191" s="418"/>
      <c r="I191" s="418"/>
    </row>
    <row r="192" spans="1:9">
      <c r="A192" s="23"/>
      <c r="C192" s="206"/>
      <c r="D192" s="24"/>
      <c r="E192" s="390"/>
      <c r="F192" s="418"/>
      <c r="G192" s="418"/>
      <c r="H192" s="418"/>
      <c r="I192" s="418"/>
    </row>
    <row r="193" spans="1:9">
      <c r="A193" s="23"/>
      <c r="C193" s="206"/>
      <c r="D193" s="24"/>
      <c r="E193" s="390"/>
      <c r="F193" s="418"/>
      <c r="G193" s="418"/>
      <c r="H193" s="418"/>
      <c r="I193" s="418"/>
    </row>
    <row r="194" spans="1:9">
      <c r="A194" s="23"/>
      <c r="C194" s="206"/>
      <c r="D194" s="24"/>
      <c r="E194" s="390"/>
      <c r="F194" s="418"/>
      <c r="G194" s="418"/>
      <c r="H194" s="418"/>
      <c r="I194" s="418"/>
    </row>
    <row r="195" spans="1:9">
      <c r="A195" s="23"/>
      <c r="C195" s="206"/>
      <c r="D195" s="24"/>
      <c r="E195" s="390"/>
      <c r="F195" s="418"/>
      <c r="G195" s="418"/>
      <c r="H195" s="418"/>
      <c r="I195" s="418"/>
    </row>
    <row r="196" spans="1:9">
      <c r="A196" s="23"/>
      <c r="C196" s="206"/>
      <c r="D196" s="24"/>
      <c r="E196" s="390"/>
      <c r="F196" s="418"/>
      <c r="G196" s="418"/>
      <c r="H196" s="418"/>
      <c r="I196" s="418"/>
    </row>
    <row r="197" spans="1:9">
      <c r="A197" s="23"/>
      <c r="C197" s="206"/>
      <c r="D197" s="24"/>
      <c r="E197" s="390"/>
      <c r="F197" s="418"/>
      <c r="G197" s="418"/>
      <c r="H197" s="418"/>
      <c r="I197" s="418"/>
    </row>
    <row r="198" spans="1:9">
      <c r="A198" s="23"/>
      <c r="C198" s="206"/>
      <c r="D198" s="24"/>
      <c r="E198" s="390"/>
      <c r="F198" s="418"/>
      <c r="G198" s="418"/>
      <c r="H198" s="418"/>
      <c r="I198" s="418"/>
    </row>
    <row r="199" spans="1:9">
      <c r="A199" s="23"/>
      <c r="C199" s="206"/>
      <c r="D199" s="24"/>
      <c r="E199" s="390"/>
      <c r="F199" s="418"/>
      <c r="G199" s="418"/>
      <c r="H199" s="418"/>
      <c r="I199" s="418"/>
    </row>
    <row r="200" spans="1:9">
      <c r="A200" s="23"/>
      <c r="C200" s="206"/>
      <c r="D200" s="24"/>
      <c r="E200" s="390"/>
      <c r="F200" s="418"/>
      <c r="G200" s="418"/>
      <c r="H200" s="418"/>
      <c r="I200" s="418"/>
    </row>
    <row r="201" spans="1:9">
      <c r="A201" s="23"/>
      <c r="C201" s="206"/>
      <c r="D201" s="24"/>
      <c r="E201" s="390"/>
      <c r="F201" s="418"/>
      <c r="G201" s="418"/>
      <c r="H201" s="418"/>
      <c r="I201" s="418"/>
    </row>
    <row r="202" spans="1:9">
      <c r="A202" s="23"/>
      <c r="C202" s="206"/>
      <c r="D202" s="24"/>
      <c r="E202" s="390"/>
      <c r="F202" s="418"/>
      <c r="G202" s="418"/>
      <c r="H202" s="418"/>
      <c r="I202" s="418"/>
    </row>
    <row r="203" spans="1:9">
      <c r="A203" s="23"/>
      <c r="C203" s="206"/>
      <c r="D203" s="24"/>
      <c r="E203" s="390"/>
      <c r="F203" s="418"/>
      <c r="G203" s="418"/>
      <c r="H203" s="418"/>
      <c r="I203" s="418"/>
    </row>
    <row r="204" spans="1:9">
      <c r="A204" s="23"/>
      <c r="C204" s="206"/>
      <c r="D204" s="24"/>
      <c r="E204" s="390"/>
      <c r="F204" s="418"/>
      <c r="G204" s="418"/>
      <c r="H204" s="418"/>
      <c r="I204" s="418"/>
    </row>
    <row r="205" spans="1:9">
      <c r="A205" s="23"/>
      <c r="C205" s="206"/>
      <c r="D205" s="24"/>
      <c r="E205" s="390"/>
      <c r="F205" s="418"/>
      <c r="G205" s="418"/>
      <c r="H205" s="418"/>
      <c r="I205" s="418"/>
    </row>
    <row r="206" spans="1:9">
      <c r="A206" s="23"/>
      <c r="C206" s="206"/>
      <c r="D206" s="24"/>
      <c r="E206" s="390"/>
      <c r="F206" s="418"/>
      <c r="G206" s="418"/>
      <c r="H206" s="418"/>
      <c r="I206" s="418"/>
    </row>
    <row r="207" spans="1:9">
      <c r="A207" s="23"/>
      <c r="C207" s="206"/>
      <c r="D207" s="24"/>
      <c r="E207" s="390"/>
      <c r="F207" s="418"/>
      <c r="G207" s="418"/>
      <c r="H207" s="418"/>
      <c r="I207" s="418"/>
    </row>
    <row r="208" spans="1:9">
      <c r="A208" s="23"/>
      <c r="C208" s="206"/>
      <c r="D208" s="24"/>
      <c r="E208" s="390"/>
      <c r="F208" s="418"/>
      <c r="G208" s="418"/>
      <c r="H208" s="418"/>
      <c r="I208" s="418"/>
    </row>
    <row r="209" spans="1:9">
      <c r="A209" s="23"/>
      <c r="C209" s="206"/>
      <c r="D209" s="24"/>
      <c r="E209" s="390"/>
      <c r="F209" s="418"/>
      <c r="G209" s="418"/>
      <c r="H209" s="418"/>
      <c r="I209" s="418"/>
    </row>
    <row r="210" spans="1:9">
      <c r="A210" s="23"/>
      <c r="C210" s="206"/>
      <c r="D210" s="24"/>
      <c r="E210" s="390"/>
      <c r="F210" s="418"/>
      <c r="G210" s="418"/>
      <c r="H210" s="418"/>
      <c r="I210" s="418"/>
    </row>
    <row r="211" spans="1:9">
      <c r="A211" s="23"/>
      <c r="C211" s="206"/>
      <c r="D211" s="24"/>
      <c r="E211" s="390"/>
      <c r="F211" s="418"/>
      <c r="G211" s="418"/>
      <c r="H211" s="418"/>
      <c r="I211" s="418"/>
    </row>
    <row r="212" spans="1:9">
      <c r="A212" s="23"/>
      <c r="C212" s="206"/>
      <c r="D212" s="24"/>
      <c r="E212" s="390"/>
      <c r="F212" s="418"/>
      <c r="G212" s="418"/>
      <c r="H212" s="418"/>
      <c r="I212" s="418"/>
    </row>
    <row r="213" spans="1:9">
      <c r="A213" s="23"/>
      <c r="C213" s="206"/>
      <c r="D213" s="24"/>
      <c r="E213" s="390"/>
      <c r="F213" s="418"/>
      <c r="G213" s="418"/>
      <c r="H213" s="418"/>
      <c r="I213" s="418"/>
    </row>
    <row r="214" spans="1:9">
      <c r="A214" s="23"/>
      <c r="C214" s="206"/>
      <c r="D214" s="24"/>
      <c r="E214" s="390"/>
      <c r="F214" s="418"/>
      <c r="G214" s="418"/>
      <c r="H214" s="418"/>
      <c r="I214" s="418"/>
    </row>
    <row r="215" spans="1:9">
      <c r="A215" s="23"/>
      <c r="C215" s="206"/>
      <c r="D215" s="24"/>
      <c r="E215" s="390"/>
      <c r="F215" s="418"/>
      <c r="G215" s="418"/>
      <c r="H215" s="418"/>
      <c r="I215" s="418"/>
    </row>
    <row r="216" spans="1:9">
      <c r="A216" s="23"/>
      <c r="C216" s="206"/>
      <c r="D216" s="24"/>
      <c r="E216" s="390"/>
      <c r="F216" s="418"/>
      <c r="G216" s="418"/>
      <c r="H216" s="418"/>
      <c r="I216" s="418"/>
    </row>
    <row r="217" spans="1:9">
      <c r="A217" s="23"/>
      <c r="C217" s="206"/>
      <c r="D217" s="24"/>
      <c r="E217" s="390"/>
      <c r="F217" s="418"/>
      <c r="G217" s="418"/>
      <c r="H217" s="418"/>
      <c r="I217" s="418"/>
    </row>
    <row r="218" spans="1:9">
      <c r="A218" s="23"/>
      <c r="C218" s="206"/>
      <c r="D218" s="24"/>
      <c r="E218" s="390"/>
      <c r="F218" s="418"/>
      <c r="G218" s="418"/>
      <c r="H218" s="418"/>
      <c r="I218" s="418"/>
    </row>
    <row r="219" spans="1:9">
      <c r="A219" s="23"/>
      <c r="C219" s="206"/>
      <c r="D219" s="24"/>
      <c r="E219" s="390"/>
      <c r="F219" s="418"/>
      <c r="G219" s="418"/>
      <c r="H219" s="418"/>
      <c r="I219" s="418"/>
    </row>
    <row r="220" spans="1:9">
      <c r="A220" s="23"/>
      <c r="C220" s="206"/>
      <c r="D220" s="24"/>
      <c r="E220" s="390"/>
      <c r="F220" s="418"/>
      <c r="G220" s="418"/>
      <c r="H220" s="418"/>
      <c r="I220" s="418"/>
    </row>
    <row r="221" spans="1:9">
      <c r="A221" s="23"/>
      <c r="C221" s="206"/>
      <c r="D221" s="24"/>
      <c r="E221" s="390"/>
      <c r="F221" s="418"/>
      <c r="G221" s="418"/>
      <c r="H221" s="418"/>
      <c r="I221" s="418"/>
    </row>
    <row r="222" spans="1:9">
      <c r="A222" s="23"/>
      <c r="C222" s="206"/>
      <c r="D222" s="24"/>
      <c r="E222" s="390"/>
      <c r="F222" s="418"/>
      <c r="G222" s="418"/>
      <c r="H222" s="418"/>
      <c r="I222" s="418"/>
    </row>
    <row r="223" spans="1:9">
      <c r="A223" s="23"/>
      <c r="C223" s="206"/>
      <c r="D223" s="24"/>
      <c r="E223" s="390"/>
      <c r="F223" s="418"/>
      <c r="G223" s="418"/>
      <c r="H223" s="418"/>
      <c r="I223" s="418"/>
    </row>
    <row r="224" spans="1:9">
      <c r="A224" s="23"/>
      <c r="C224" s="206"/>
      <c r="D224" s="24"/>
      <c r="E224" s="390"/>
      <c r="F224" s="418"/>
      <c r="G224" s="418"/>
      <c r="H224" s="418"/>
      <c r="I224" s="418"/>
    </row>
    <row r="225" spans="1:9">
      <c r="A225" s="23"/>
      <c r="C225" s="206"/>
      <c r="D225" s="24"/>
      <c r="E225" s="390"/>
      <c r="F225" s="418"/>
      <c r="G225" s="418"/>
      <c r="H225" s="418"/>
      <c r="I225" s="418"/>
    </row>
    <row r="226" spans="1:9">
      <c r="A226" s="23"/>
      <c r="C226" s="206"/>
      <c r="D226" s="24"/>
      <c r="E226" s="390"/>
      <c r="F226" s="418"/>
      <c r="G226" s="418"/>
      <c r="H226" s="418"/>
      <c r="I226" s="418"/>
    </row>
    <row r="227" spans="1:9">
      <c r="A227" s="23"/>
      <c r="C227" s="206"/>
      <c r="D227" s="24"/>
      <c r="E227" s="390"/>
      <c r="F227" s="418"/>
      <c r="G227" s="418"/>
      <c r="H227" s="418"/>
      <c r="I227" s="418"/>
    </row>
    <row r="228" spans="1:9">
      <c r="A228" s="23"/>
      <c r="C228" s="206"/>
      <c r="D228" s="24"/>
      <c r="E228" s="390"/>
      <c r="F228" s="418"/>
      <c r="G228" s="418"/>
      <c r="H228" s="418"/>
      <c r="I228" s="418"/>
    </row>
    <row r="229" spans="1:9">
      <c r="A229" s="23"/>
      <c r="C229" s="206"/>
      <c r="D229" s="24"/>
      <c r="E229" s="390"/>
      <c r="F229" s="418"/>
      <c r="G229" s="418"/>
      <c r="H229" s="418"/>
      <c r="I229" s="418"/>
    </row>
    <row r="230" spans="1:9">
      <c r="A230" s="23"/>
      <c r="C230" s="206"/>
      <c r="D230" s="24"/>
      <c r="E230" s="390"/>
      <c r="F230" s="418"/>
      <c r="G230" s="418"/>
      <c r="H230" s="418"/>
      <c r="I230" s="418"/>
    </row>
    <row r="231" spans="1:9">
      <c r="A231" s="23"/>
      <c r="C231" s="206"/>
      <c r="D231" s="24"/>
      <c r="E231" s="390"/>
      <c r="F231" s="418"/>
      <c r="G231" s="418"/>
      <c r="H231" s="418"/>
      <c r="I231" s="418"/>
    </row>
    <row r="232" spans="1:9">
      <c r="A232" s="23"/>
      <c r="C232" s="206"/>
      <c r="D232" s="24"/>
      <c r="E232" s="390"/>
      <c r="F232" s="418"/>
      <c r="G232" s="418"/>
      <c r="H232" s="418"/>
      <c r="I232" s="418"/>
    </row>
    <row r="233" spans="1:9">
      <c r="A233" s="23"/>
      <c r="C233" s="206"/>
      <c r="D233" s="24"/>
      <c r="E233" s="390"/>
      <c r="F233" s="418"/>
      <c r="G233" s="418"/>
      <c r="H233" s="418"/>
      <c r="I233" s="418"/>
    </row>
    <row r="234" spans="1:9">
      <c r="A234" s="38"/>
    </row>
    <row r="235" spans="1:9">
      <c r="A235" s="38"/>
    </row>
    <row r="236" spans="1:9">
      <c r="A236" s="38"/>
    </row>
    <row r="237" spans="1:9">
      <c r="A237" s="38"/>
    </row>
    <row r="238" spans="1:9">
      <c r="A238" s="38"/>
    </row>
    <row r="239" spans="1:9">
      <c r="A239" s="38"/>
    </row>
    <row r="240" spans="1:9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  <row r="365" spans="1:1">
      <c r="A365" s="38"/>
    </row>
    <row r="366" spans="1:1">
      <c r="A366" s="38"/>
    </row>
    <row r="367" spans="1:1">
      <c r="A367" s="38"/>
    </row>
    <row r="368" spans="1:1">
      <c r="A368" s="38"/>
    </row>
    <row r="369" spans="1:1">
      <c r="A369" s="38"/>
    </row>
    <row r="370" spans="1:1">
      <c r="A370" s="38"/>
    </row>
    <row r="371" spans="1:1">
      <c r="A371" s="38"/>
    </row>
    <row r="372" spans="1:1">
      <c r="A372" s="38"/>
    </row>
    <row r="373" spans="1:1">
      <c r="A373" s="38"/>
    </row>
    <row r="374" spans="1:1">
      <c r="A374" s="38"/>
    </row>
    <row r="375" spans="1:1">
      <c r="A375" s="38"/>
    </row>
    <row r="376" spans="1:1">
      <c r="A376" s="38"/>
    </row>
    <row r="377" spans="1:1">
      <c r="A377" s="38"/>
    </row>
    <row r="378" spans="1:1">
      <c r="A378" s="38"/>
    </row>
    <row r="379" spans="1:1">
      <c r="A379" s="38"/>
    </row>
    <row r="380" spans="1:1">
      <c r="A380" s="38"/>
    </row>
    <row r="381" spans="1:1">
      <c r="A381" s="38"/>
    </row>
    <row r="382" spans="1:1">
      <c r="A382" s="38"/>
    </row>
    <row r="383" spans="1:1">
      <c r="A383" s="38"/>
    </row>
    <row r="384" spans="1:1">
      <c r="A384" s="38"/>
    </row>
    <row r="385" spans="1:1">
      <c r="A385" s="38"/>
    </row>
    <row r="386" spans="1:1">
      <c r="A386" s="38"/>
    </row>
    <row r="387" spans="1:1">
      <c r="A387" s="38"/>
    </row>
    <row r="388" spans="1:1">
      <c r="A388" s="38"/>
    </row>
    <row r="389" spans="1:1">
      <c r="A389" s="38"/>
    </row>
    <row r="390" spans="1:1">
      <c r="A390" s="38"/>
    </row>
    <row r="391" spans="1:1">
      <c r="A391" s="38"/>
    </row>
    <row r="392" spans="1:1">
      <c r="A392" s="38"/>
    </row>
    <row r="393" spans="1:1">
      <c r="A393" s="38"/>
    </row>
    <row r="394" spans="1:1">
      <c r="A394" s="38"/>
    </row>
    <row r="395" spans="1:1">
      <c r="A395" s="38"/>
    </row>
    <row r="396" spans="1:1">
      <c r="A396" s="38"/>
    </row>
    <row r="397" spans="1:1">
      <c r="A397" s="38"/>
    </row>
    <row r="398" spans="1:1">
      <c r="A398" s="38"/>
    </row>
    <row r="399" spans="1:1">
      <c r="A399" s="38"/>
    </row>
    <row r="400" spans="1:1">
      <c r="A400" s="38"/>
    </row>
  </sheetData>
  <sheetProtection formatCells="0" formatColumns="0" formatRows="0" insertRows="0" deleteRows="0"/>
  <mergeCells count="18">
    <mergeCell ref="C175:E175"/>
    <mergeCell ref="A148:J148"/>
    <mergeCell ref="A142:J142"/>
    <mergeCell ref="A155:J155"/>
    <mergeCell ref="C174:E174"/>
    <mergeCell ref="G174:I174"/>
    <mergeCell ref="E3:E4"/>
    <mergeCell ref="D3:D4"/>
    <mergeCell ref="G173:H173"/>
    <mergeCell ref="A1:J1"/>
    <mergeCell ref="J3:J4"/>
    <mergeCell ref="A6:J6"/>
    <mergeCell ref="B3:B4"/>
    <mergeCell ref="A3:A4"/>
    <mergeCell ref="C3:C4"/>
    <mergeCell ref="F3:I3"/>
    <mergeCell ref="G171:H171"/>
    <mergeCell ref="C172:E172"/>
  </mergeCells>
  <phoneticPr fontId="0" type="noConversion"/>
  <pageMargins left="1.1811023622047245" right="0.39370078740157483" top="0.78740157480314965" bottom="0.78740157480314965" header="0" footer="0"/>
  <pageSetup paperSize="9" scale="35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R201"/>
  <sheetViews>
    <sheetView view="pageBreakPreview" zoomScale="60" zoomScaleNormal="65" workbookViewId="0">
      <pane ySplit="5" topLeftCell="A6" activePane="bottomLeft" state="frozen"/>
      <selection pane="bottomLeft" activeCell="C14" sqref="C14"/>
    </sheetView>
  </sheetViews>
  <sheetFormatPr defaultColWidth="77.81640625" defaultRowHeight="18" outlineLevelRow="1"/>
  <cols>
    <col min="1" max="1" width="61.453125" style="33" customWidth="1"/>
    <col min="2" max="2" width="15.453125" style="36" customWidth="1"/>
    <col min="3" max="3" width="13" style="36" customWidth="1"/>
    <col min="4" max="4" width="16.36328125" style="36" customWidth="1"/>
    <col min="5" max="5" width="15.54296875" style="36" customWidth="1"/>
    <col min="6" max="6" width="17" style="33" customWidth="1"/>
    <col min="7" max="7" width="14.81640625" style="33" customWidth="1"/>
    <col min="8" max="8" width="13.6328125" style="33" customWidth="1"/>
    <col min="9" max="9" width="14.26953125" style="33" customWidth="1"/>
    <col min="10" max="10" width="11.54296875" style="33" customWidth="1"/>
    <col min="11" max="11" width="13.54296875" style="33" customWidth="1"/>
    <col min="12" max="13" width="11.453125" style="33" customWidth="1"/>
    <col min="14" max="14" width="9.1796875" style="33" customWidth="1"/>
    <col min="15" max="15" width="16.54296875" style="33" customWidth="1"/>
    <col min="16" max="17" width="9.1796875" style="33" customWidth="1"/>
    <col min="18" max="18" width="26.453125" style="33" customWidth="1"/>
    <col min="19" max="254" width="9.1796875" style="33" customWidth="1"/>
    <col min="255" max="16384" width="77.81640625" style="33"/>
  </cols>
  <sheetData>
    <row r="1" spans="1:18">
      <c r="A1" s="543" t="s">
        <v>358</v>
      </c>
      <c r="B1" s="543"/>
      <c r="C1" s="543"/>
      <c r="D1" s="543"/>
      <c r="E1" s="543"/>
      <c r="F1" s="543"/>
      <c r="G1" s="543"/>
      <c r="H1" s="543"/>
      <c r="I1" s="543"/>
    </row>
    <row r="2" spans="1:18" outlineLevel="1">
      <c r="A2" s="32"/>
      <c r="B2" s="40"/>
      <c r="C2" s="32"/>
      <c r="D2" s="32"/>
      <c r="E2" s="32"/>
      <c r="F2" s="32"/>
      <c r="G2" s="32"/>
      <c r="H2" s="32"/>
      <c r="I2" s="32"/>
    </row>
    <row r="3" spans="1:18" ht="38.25" customHeight="1">
      <c r="A3" s="538" t="s">
        <v>263</v>
      </c>
      <c r="B3" s="544" t="s">
        <v>18</v>
      </c>
      <c r="C3" s="544" t="s">
        <v>566</v>
      </c>
      <c r="D3" s="544" t="s">
        <v>40</v>
      </c>
      <c r="E3" s="545" t="s">
        <v>173</v>
      </c>
      <c r="F3" s="537" t="s">
        <v>354</v>
      </c>
      <c r="G3" s="537"/>
      <c r="H3" s="537"/>
      <c r="I3" s="537"/>
    </row>
    <row r="4" spans="1:18" ht="50.25" customHeight="1">
      <c r="A4" s="538"/>
      <c r="B4" s="544"/>
      <c r="C4" s="546"/>
      <c r="D4" s="544"/>
      <c r="E4" s="545"/>
      <c r="F4" s="458" t="s">
        <v>355</v>
      </c>
      <c r="G4" s="458" t="s">
        <v>356</v>
      </c>
      <c r="H4" s="458" t="s">
        <v>357</v>
      </c>
      <c r="I4" s="458" t="s">
        <v>83</v>
      </c>
    </row>
    <row r="5" spans="1:18" ht="18" customHeight="1">
      <c r="A5" s="39">
        <v>1</v>
      </c>
      <c r="B5" s="457">
        <v>2</v>
      </c>
      <c r="C5" s="457"/>
      <c r="D5" s="457">
        <v>4</v>
      </c>
      <c r="E5" s="457">
        <v>5</v>
      </c>
      <c r="F5" s="455">
        <v>6</v>
      </c>
      <c r="G5" s="455">
        <v>7</v>
      </c>
      <c r="H5" s="455">
        <v>8</v>
      </c>
      <c r="I5" s="455">
        <v>9</v>
      </c>
    </row>
    <row r="6" spans="1:18" ht="25" customHeight="1">
      <c r="A6" s="547" t="s">
        <v>157</v>
      </c>
      <c r="B6" s="547"/>
      <c r="C6" s="547"/>
      <c r="D6" s="547"/>
      <c r="E6" s="547"/>
      <c r="F6" s="547"/>
      <c r="G6" s="547"/>
      <c r="H6" s="547"/>
      <c r="I6" s="547"/>
    </row>
    <row r="7" spans="1:18" ht="56.25" customHeight="1">
      <c r="A7" s="42" t="s">
        <v>62</v>
      </c>
      <c r="B7" s="455">
        <v>2000</v>
      </c>
      <c r="C7" s="187">
        <v>-488854</v>
      </c>
      <c r="D7" s="187">
        <v>-504102</v>
      </c>
      <c r="E7" s="187">
        <v>-515716</v>
      </c>
      <c r="F7" s="187">
        <v>-567785</v>
      </c>
      <c r="G7" s="187">
        <v>-567785</v>
      </c>
      <c r="H7" s="187">
        <v>-567785</v>
      </c>
      <c r="I7" s="187">
        <v>-567785</v>
      </c>
      <c r="J7" s="471">
        <v>-566288</v>
      </c>
      <c r="K7" s="220">
        <v>-568373</v>
      </c>
      <c r="L7" s="220">
        <v>-570562.64784500003</v>
      </c>
      <c r="M7" s="220">
        <v>-572861.58866225008</v>
      </c>
      <c r="R7" s="258"/>
    </row>
    <row r="8" spans="1:18" ht="36">
      <c r="A8" s="34" t="s">
        <v>214</v>
      </c>
      <c r="B8" s="455">
        <v>2010</v>
      </c>
      <c r="C8" s="187">
        <v>0</v>
      </c>
      <c r="D8" s="187">
        <v>1187</v>
      </c>
      <c r="E8" s="187">
        <v>0</v>
      </c>
      <c r="F8" s="187">
        <v>0</v>
      </c>
      <c r="G8" s="187">
        <v>0</v>
      </c>
      <c r="H8" s="187">
        <v>0</v>
      </c>
      <c r="I8" s="187">
        <v>2906</v>
      </c>
      <c r="J8" s="178">
        <v>2085</v>
      </c>
      <c r="K8" s="178">
        <v>2189.647845</v>
      </c>
      <c r="L8" s="178">
        <v>2298.9408172500002</v>
      </c>
      <c r="M8" s="178">
        <v>2413.6984381124989</v>
      </c>
    </row>
    <row r="9" spans="1:18" ht="42.75" customHeight="1">
      <c r="A9" s="7" t="s">
        <v>360</v>
      </c>
      <c r="B9" s="455">
        <v>2011</v>
      </c>
      <c r="C9" s="428">
        <v>0</v>
      </c>
      <c r="D9" s="428">
        <v>270</v>
      </c>
      <c r="E9" s="428"/>
      <c r="F9" s="428"/>
      <c r="G9" s="428"/>
      <c r="H9" s="428"/>
      <c r="I9" s="428">
        <v>660</v>
      </c>
      <c r="J9" s="178">
        <v>473.94974999999999</v>
      </c>
      <c r="K9" s="178">
        <v>497.64723750000002</v>
      </c>
      <c r="L9" s="178">
        <v>522.48654937499998</v>
      </c>
      <c r="M9" s="178">
        <v>548.66782684374982</v>
      </c>
    </row>
    <row r="10" spans="1:18" ht="90">
      <c r="A10" s="7" t="s">
        <v>361</v>
      </c>
      <c r="B10" s="455">
        <v>2012</v>
      </c>
      <c r="C10" s="428"/>
      <c r="D10" s="428">
        <v>917</v>
      </c>
      <c r="E10" s="428"/>
      <c r="F10" s="428"/>
      <c r="G10" s="428"/>
      <c r="H10" s="428"/>
      <c r="I10" s="428">
        <v>2246</v>
      </c>
      <c r="J10" s="178">
        <v>1611.05025</v>
      </c>
      <c r="K10" s="178">
        <v>1692.0006074999999</v>
      </c>
      <c r="L10" s="178">
        <v>1776.4542678750004</v>
      </c>
      <c r="M10" s="178">
        <v>1865.030611268749</v>
      </c>
    </row>
    <row r="11" spans="1:18" ht="20.149999999999999" customHeight="1">
      <c r="A11" s="7" t="s">
        <v>200</v>
      </c>
      <c r="B11" s="455">
        <v>2020</v>
      </c>
      <c r="C11" s="428"/>
      <c r="D11" s="428"/>
      <c r="E11" s="428"/>
      <c r="F11" s="428"/>
      <c r="G11" s="428"/>
      <c r="H11" s="428"/>
      <c r="I11" s="428"/>
    </row>
    <row r="12" spans="1:18" s="35" customFormat="1" ht="20.149999999999999" customHeight="1">
      <c r="A12" s="34" t="s">
        <v>73</v>
      </c>
      <c r="B12" s="455">
        <v>2030</v>
      </c>
      <c r="C12" s="428"/>
      <c r="D12" s="428"/>
      <c r="E12" s="428"/>
      <c r="F12" s="428"/>
      <c r="G12" s="428"/>
      <c r="H12" s="428"/>
      <c r="I12" s="428"/>
      <c r="L12" s="233"/>
    </row>
    <row r="13" spans="1:18" ht="36">
      <c r="A13" s="34" t="s">
        <v>137</v>
      </c>
      <c r="B13" s="455">
        <v>2031</v>
      </c>
      <c r="C13" s="428"/>
      <c r="D13" s="428"/>
      <c r="E13" s="428"/>
      <c r="F13" s="428"/>
      <c r="G13" s="428"/>
      <c r="H13" s="428"/>
      <c r="I13" s="428"/>
    </row>
    <row r="14" spans="1:18" ht="20.149999999999999" customHeight="1">
      <c r="A14" s="34" t="s">
        <v>27</v>
      </c>
      <c r="B14" s="455">
        <v>2040</v>
      </c>
      <c r="C14" s="428"/>
      <c r="D14" s="428"/>
      <c r="E14" s="428"/>
      <c r="F14" s="428"/>
      <c r="G14" s="428"/>
      <c r="H14" s="428"/>
      <c r="I14" s="428"/>
      <c r="O14" s="258"/>
    </row>
    <row r="15" spans="1:18" ht="20.149999999999999" customHeight="1">
      <c r="A15" s="130" t="s">
        <v>121</v>
      </c>
      <c r="B15" s="455">
        <v>2050</v>
      </c>
      <c r="C15" s="428"/>
      <c r="D15" s="428"/>
      <c r="E15" s="428"/>
      <c r="F15" s="428"/>
      <c r="G15" s="428"/>
      <c r="H15" s="428"/>
      <c r="I15" s="428"/>
    </row>
    <row r="16" spans="1:18" ht="20.149999999999999" customHeight="1">
      <c r="A16" s="130" t="s">
        <v>122</v>
      </c>
      <c r="B16" s="455">
        <v>2060</v>
      </c>
      <c r="C16" s="428">
        <v>9377</v>
      </c>
      <c r="D16" s="428"/>
      <c r="E16" s="428">
        <v>0</v>
      </c>
      <c r="F16" s="428"/>
      <c r="G16" s="428"/>
      <c r="H16" s="428"/>
      <c r="I16" s="428"/>
    </row>
    <row r="17" spans="1:15" ht="20.149999999999999" customHeight="1">
      <c r="A17" s="34" t="s">
        <v>610</v>
      </c>
      <c r="B17" s="455" t="s">
        <v>510</v>
      </c>
      <c r="C17" s="428">
        <v>-5821</v>
      </c>
      <c r="D17" s="428"/>
      <c r="E17" s="428"/>
      <c r="F17" s="428"/>
      <c r="G17" s="428"/>
      <c r="H17" s="428"/>
      <c r="I17" s="428"/>
    </row>
    <row r="18" spans="1:15" ht="20.149999999999999" customHeight="1">
      <c r="A18" s="130" t="s">
        <v>511</v>
      </c>
      <c r="B18" s="455" t="s">
        <v>512</v>
      </c>
      <c r="C18" s="428">
        <v>15198</v>
      </c>
      <c r="D18" s="428"/>
      <c r="E18" s="428"/>
      <c r="F18" s="428"/>
      <c r="G18" s="428"/>
      <c r="H18" s="428"/>
      <c r="I18" s="428"/>
    </row>
    <row r="19" spans="1:15" ht="20.149999999999999" customHeight="1">
      <c r="A19" s="130" t="s">
        <v>513</v>
      </c>
      <c r="B19" s="455" t="s">
        <v>514</v>
      </c>
      <c r="C19" s="428"/>
      <c r="D19" s="428"/>
      <c r="E19" s="428"/>
      <c r="F19" s="428"/>
      <c r="G19" s="428"/>
      <c r="H19" s="428"/>
      <c r="I19" s="428"/>
    </row>
    <row r="20" spans="1:15" ht="20.149999999999999" customHeight="1">
      <c r="A20" s="34" t="s">
        <v>515</v>
      </c>
      <c r="B20" s="455" t="s">
        <v>516</v>
      </c>
      <c r="C20" s="428"/>
      <c r="D20" s="428"/>
      <c r="E20" s="428"/>
      <c r="F20" s="428"/>
      <c r="G20" s="428"/>
      <c r="H20" s="428"/>
      <c r="I20" s="428"/>
    </row>
    <row r="21" spans="1:15" ht="20.149999999999999" customHeight="1">
      <c r="A21" s="130" t="s">
        <v>518</v>
      </c>
      <c r="B21" s="455" t="s">
        <v>517</v>
      </c>
      <c r="C21" s="428"/>
      <c r="D21" s="428"/>
      <c r="E21" s="428"/>
      <c r="F21" s="428"/>
      <c r="G21" s="428"/>
      <c r="H21" s="428"/>
      <c r="I21" s="428"/>
    </row>
    <row r="22" spans="1:15" ht="42.75" customHeight="1">
      <c r="A22" s="42" t="s">
        <v>63</v>
      </c>
      <c r="B22" s="69">
        <v>2070</v>
      </c>
      <c r="C22" s="188">
        <v>-515716</v>
      </c>
      <c r="D22" s="188">
        <v>-503489.92</v>
      </c>
      <c r="E22" s="188">
        <v>-567785</v>
      </c>
      <c r="F22" s="188">
        <v>-567817</v>
      </c>
      <c r="G22" s="188">
        <v>-573975</v>
      </c>
      <c r="H22" s="188">
        <v>-581534</v>
      </c>
      <c r="I22" s="188">
        <v>-566288</v>
      </c>
      <c r="J22" s="472">
        <v>-568373</v>
      </c>
      <c r="K22" s="136">
        <v>-570562.64784500003</v>
      </c>
      <c r="L22" s="136">
        <v>-572861.58866225008</v>
      </c>
      <c r="M22" s="136">
        <v>-575275.28710036259</v>
      </c>
      <c r="O22" s="258"/>
    </row>
    <row r="23" spans="1:15" ht="33.65" customHeight="1">
      <c r="A23" s="547" t="s">
        <v>158</v>
      </c>
      <c r="B23" s="547"/>
      <c r="C23" s="547"/>
      <c r="D23" s="547"/>
      <c r="E23" s="547"/>
      <c r="F23" s="547"/>
      <c r="G23" s="547"/>
      <c r="H23" s="547"/>
      <c r="I23" s="547"/>
    </row>
    <row r="24" spans="1:15" ht="36">
      <c r="A24" s="130" t="s">
        <v>214</v>
      </c>
      <c r="B24" s="461">
        <v>2100</v>
      </c>
      <c r="C24" s="253">
        <v>0</v>
      </c>
      <c r="D24" s="253">
        <v>1187</v>
      </c>
      <c r="E24" s="253">
        <v>0</v>
      </c>
      <c r="F24" s="253">
        <v>0</v>
      </c>
      <c r="G24" s="253">
        <v>0</v>
      </c>
      <c r="H24" s="253">
        <v>0</v>
      </c>
      <c r="I24" s="253">
        <v>2906</v>
      </c>
      <c r="J24" s="197">
        <v>2085</v>
      </c>
      <c r="K24" s="197">
        <v>2189.647845</v>
      </c>
      <c r="L24" s="197">
        <v>2298.9408172500002</v>
      </c>
      <c r="M24" s="197">
        <v>2413.6984381124989</v>
      </c>
    </row>
    <row r="25" spans="1:15" ht="42.75" customHeight="1">
      <c r="A25" s="464" t="s">
        <v>360</v>
      </c>
      <c r="B25" s="461">
        <v>2101</v>
      </c>
      <c r="C25" s="187">
        <v>0</v>
      </c>
      <c r="D25" s="253">
        <v>270</v>
      </c>
      <c r="E25" s="253">
        <v>0</v>
      </c>
      <c r="F25" s="253">
        <v>0</v>
      </c>
      <c r="G25" s="253">
        <v>0</v>
      </c>
      <c r="H25" s="253">
        <v>0</v>
      </c>
      <c r="I25" s="253">
        <v>660</v>
      </c>
      <c r="J25" s="197">
        <v>473.94974999999999</v>
      </c>
      <c r="K25" s="197">
        <v>497.64723750000002</v>
      </c>
      <c r="L25" s="197">
        <v>522.48654937499998</v>
      </c>
      <c r="M25" s="197">
        <v>548.66782684374982</v>
      </c>
    </row>
    <row r="26" spans="1:15" ht="90">
      <c r="A26" s="464" t="s">
        <v>361</v>
      </c>
      <c r="B26" s="461">
        <v>2102</v>
      </c>
      <c r="C26" s="187"/>
      <c r="D26" s="253">
        <v>917</v>
      </c>
      <c r="E26" s="187">
        <v>0</v>
      </c>
      <c r="F26" s="187">
        <v>0</v>
      </c>
      <c r="G26" s="187">
        <v>0</v>
      </c>
      <c r="H26" s="187">
        <v>0</v>
      </c>
      <c r="I26" s="253">
        <v>2246</v>
      </c>
      <c r="J26" s="197">
        <v>1611.05025</v>
      </c>
      <c r="K26" s="197">
        <v>1692.0006074999999</v>
      </c>
      <c r="L26" s="197">
        <v>1776.4542678750004</v>
      </c>
      <c r="M26" s="197">
        <v>1865.030611268749</v>
      </c>
    </row>
    <row r="27" spans="1:15" s="35" customFormat="1" ht="20.149999999999999" customHeight="1">
      <c r="A27" s="130" t="s">
        <v>160</v>
      </c>
      <c r="B27" s="131">
        <v>2110</v>
      </c>
      <c r="C27" s="187"/>
      <c r="D27" s="187">
        <v>394.91999999999996</v>
      </c>
      <c r="E27" s="187">
        <v>0</v>
      </c>
      <c r="F27" s="187">
        <v>0</v>
      </c>
      <c r="G27" s="187">
        <v>0</v>
      </c>
      <c r="H27" s="187">
        <v>0</v>
      </c>
      <c r="I27" s="253">
        <v>966</v>
      </c>
      <c r="J27" s="178">
        <v>693.58499999999992</v>
      </c>
      <c r="K27" s="178">
        <v>728.26425000000006</v>
      </c>
      <c r="L27" s="178">
        <v>764.61446249999995</v>
      </c>
      <c r="M27" s="178">
        <v>802.78218562499967</v>
      </c>
    </row>
    <row r="28" spans="1:15" ht="54">
      <c r="A28" s="130" t="s">
        <v>324</v>
      </c>
      <c r="B28" s="131">
        <v>2120</v>
      </c>
      <c r="C28" s="428">
        <v>0</v>
      </c>
      <c r="D28" s="427">
        <v>8606</v>
      </c>
      <c r="E28" s="428"/>
      <c r="F28" s="428">
        <v>2775.2000000000007</v>
      </c>
      <c r="G28" s="428">
        <v>2648.2000000000007</v>
      </c>
      <c r="H28" s="428">
        <v>1688.1999999999998</v>
      </c>
      <c r="I28" s="427">
        <v>8313.2000000000007</v>
      </c>
    </row>
    <row r="29" spans="1:15" ht="54">
      <c r="A29" s="130" t="s">
        <v>325</v>
      </c>
      <c r="B29" s="131">
        <v>2130</v>
      </c>
      <c r="C29" s="428">
        <v>-74706</v>
      </c>
      <c r="D29" s="473"/>
      <c r="E29" s="428">
        <v>-10141.600000000002</v>
      </c>
      <c r="F29" s="428"/>
      <c r="G29" s="428"/>
      <c r="H29" s="428"/>
      <c r="I29" s="428"/>
    </row>
    <row r="30" spans="1:15" s="37" customFormat="1" ht="52.5">
      <c r="A30" s="132" t="s">
        <v>251</v>
      </c>
      <c r="B30" s="133">
        <v>2140</v>
      </c>
      <c r="C30" s="136">
        <v>3946</v>
      </c>
      <c r="D30" s="136">
        <v>6916</v>
      </c>
      <c r="E30" s="136">
        <v>4421</v>
      </c>
      <c r="F30" s="136">
        <v>2290</v>
      </c>
      <c r="G30" s="136">
        <v>3251</v>
      </c>
      <c r="H30" s="136">
        <v>4212</v>
      </c>
      <c r="I30" s="136">
        <v>6452</v>
      </c>
      <c r="J30" s="178"/>
      <c r="K30" s="250"/>
    </row>
    <row r="31" spans="1:15" ht="20.149999999999999" customHeight="1">
      <c r="A31" s="130" t="s">
        <v>87</v>
      </c>
      <c r="B31" s="131">
        <v>2141</v>
      </c>
      <c r="C31" s="428"/>
      <c r="D31" s="427"/>
      <c r="E31" s="427"/>
      <c r="F31" s="427"/>
      <c r="G31" s="427"/>
      <c r="H31" s="427"/>
      <c r="I31" s="427"/>
    </row>
    <row r="32" spans="1:15" ht="20.149999999999999" customHeight="1">
      <c r="A32" s="130" t="s">
        <v>113</v>
      </c>
      <c r="B32" s="131">
        <v>2142</v>
      </c>
      <c r="C32" s="428"/>
      <c r="D32" s="427"/>
      <c r="E32" s="427"/>
      <c r="F32" s="427"/>
      <c r="G32" s="427"/>
      <c r="H32" s="427"/>
      <c r="I32" s="427"/>
    </row>
    <row r="33" spans="1:10" ht="20.149999999999999" customHeight="1">
      <c r="A33" s="130" t="s">
        <v>105</v>
      </c>
      <c r="B33" s="131">
        <v>2143</v>
      </c>
      <c r="C33" s="428"/>
      <c r="D33" s="427"/>
      <c r="E33" s="427"/>
      <c r="F33" s="427"/>
      <c r="G33" s="427"/>
      <c r="H33" s="427"/>
      <c r="I33" s="427"/>
    </row>
    <row r="34" spans="1:10" ht="20.149999999999999" customHeight="1">
      <c r="A34" s="130" t="s">
        <v>85</v>
      </c>
      <c r="B34" s="131">
        <v>2144</v>
      </c>
      <c r="C34" s="137">
        <v>3341</v>
      </c>
      <c r="D34" s="137">
        <v>6362</v>
      </c>
      <c r="E34" s="137">
        <v>3749</v>
      </c>
      <c r="F34" s="137">
        <v>1928</v>
      </c>
      <c r="G34" s="137">
        <v>2791</v>
      </c>
      <c r="H34" s="137">
        <v>3654</v>
      </c>
      <c r="I34" s="137">
        <v>5583</v>
      </c>
    </row>
    <row r="35" spans="1:10" s="35" customFormat="1" ht="20.149999999999999" customHeight="1">
      <c r="A35" s="130" t="s">
        <v>180</v>
      </c>
      <c r="B35" s="131">
        <v>2145</v>
      </c>
      <c r="C35" s="428">
        <v>0</v>
      </c>
      <c r="D35" s="427"/>
      <c r="E35" s="427"/>
      <c r="F35" s="427"/>
      <c r="G35" s="427"/>
      <c r="H35" s="427"/>
      <c r="I35" s="427"/>
    </row>
    <row r="36" spans="1:10" ht="54">
      <c r="A36" s="130" t="s">
        <v>260</v>
      </c>
      <c r="B36" s="131" t="s">
        <v>229</v>
      </c>
      <c r="C36" s="428"/>
      <c r="D36" s="427"/>
      <c r="E36" s="427"/>
      <c r="F36" s="427"/>
      <c r="G36" s="427"/>
      <c r="H36" s="427"/>
      <c r="I36" s="427"/>
    </row>
    <row r="37" spans="1:10" ht="20.149999999999999" customHeight="1">
      <c r="A37" s="130" t="s">
        <v>28</v>
      </c>
      <c r="B37" s="131" t="s">
        <v>230</v>
      </c>
      <c r="C37" s="428"/>
      <c r="D37" s="427"/>
      <c r="E37" s="427"/>
      <c r="F37" s="427"/>
      <c r="G37" s="427"/>
      <c r="H37" s="427"/>
      <c r="I37" s="427"/>
    </row>
    <row r="38" spans="1:10" s="35" customFormat="1" ht="20.149999999999999" customHeight="1">
      <c r="A38" s="130" t="s">
        <v>123</v>
      </c>
      <c r="B38" s="131">
        <v>2146</v>
      </c>
      <c r="C38" s="428"/>
      <c r="D38" s="428"/>
      <c r="E38" s="428"/>
      <c r="F38" s="428"/>
      <c r="G38" s="428"/>
      <c r="H38" s="428"/>
      <c r="I38" s="428"/>
    </row>
    <row r="39" spans="1:10" ht="20.149999999999999" customHeight="1">
      <c r="A39" s="130" t="s">
        <v>93</v>
      </c>
      <c r="B39" s="131">
        <v>2147</v>
      </c>
      <c r="C39" s="137">
        <v>605</v>
      </c>
      <c r="D39" s="137">
        <v>554</v>
      </c>
      <c r="E39" s="137">
        <v>672</v>
      </c>
      <c r="F39" s="137">
        <v>362</v>
      </c>
      <c r="G39" s="137">
        <v>460</v>
      </c>
      <c r="H39" s="137">
        <v>558</v>
      </c>
      <c r="I39" s="137">
        <v>869</v>
      </c>
    </row>
    <row r="40" spans="1:10" ht="20.149999999999999" customHeight="1">
      <c r="A40" s="176" t="s">
        <v>376</v>
      </c>
      <c r="B40" s="131" t="s">
        <v>377</v>
      </c>
      <c r="C40" s="369">
        <v>278</v>
      </c>
      <c r="D40" s="369">
        <v>530</v>
      </c>
      <c r="E40" s="369">
        <v>312</v>
      </c>
      <c r="F40" s="369">
        <v>161</v>
      </c>
      <c r="G40" s="369">
        <v>233</v>
      </c>
      <c r="H40" s="369">
        <v>305</v>
      </c>
      <c r="I40" s="369">
        <v>465</v>
      </c>
    </row>
    <row r="41" spans="1:10" ht="20.149999999999999" customHeight="1">
      <c r="A41" s="146" t="s">
        <v>411</v>
      </c>
      <c r="B41" s="457" t="s">
        <v>412</v>
      </c>
      <c r="C41" s="149">
        <v>70</v>
      </c>
      <c r="D41" s="149">
        <v>0</v>
      </c>
      <c r="E41" s="149">
        <v>100</v>
      </c>
      <c r="F41" s="149">
        <v>26</v>
      </c>
      <c r="G41" s="149">
        <v>52</v>
      </c>
      <c r="H41" s="149">
        <v>78</v>
      </c>
      <c r="I41" s="149">
        <v>104</v>
      </c>
    </row>
    <row r="42" spans="1:10" ht="20.149999999999999" customHeight="1">
      <c r="A42" s="146" t="s">
        <v>623</v>
      </c>
      <c r="B42" s="457" t="s">
        <v>413</v>
      </c>
      <c r="C42" s="149">
        <v>62</v>
      </c>
      <c r="D42" s="149">
        <v>24</v>
      </c>
      <c r="E42" s="149">
        <v>260</v>
      </c>
      <c r="F42" s="149">
        <v>175</v>
      </c>
      <c r="G42" s="149">
        <v>175</v>
      </c>
      <c r="H42" s="149">
        <v>175</v>
      </c>
      <c r="I42" s="149">
        <v>300</v>
      </c>
    </row>
    <row r="43" spans="1:10">
      <c r="A43" s="146" t="s">
        <v>602</v>
      </c>
      <c r="B43" s="457" t="s">
        <v>497</v>
      </c>
      <c r="C43" s="428">
        <v>95</v>
      </c>
      <c r="D43" s="428"/>
      <c r="E43" s="428"/>
      <c r="F43" s="428"/>
      <c r="G43" s="428"/>
      <c r="H43" s="428"/>
      <c r="I43" s="428"/>
    </row>
    <row r="44" spans="1:10">
      <c r="A44" s="146" t="s">
        <v>498</v>
      </c>
      <c r="B44" s="457" t="s">
        <v>624</v>
      </c>
      <c r="C44" s="428">
        <v>100</v>
      </c>
      <c r="D44" s="428"/>
      <c r="E44" s="428"/>
      <c r="F44" s="428"/>
      <c r="G44" s="428"/>
      <c r="H44" s="428"/>
      <c r="I44" s="428"/>
    </row>
    <row r="45" spans="1:10" s="35" customFormat="1" ht="36">
      <c r="A45" s="130" t="s">
        <v>86</v>
      </c>
      <c r="B45" s="131">
        <v>2150</v>
      </c>
      <c r="C45" s="230">
        <v>3958</v>
      </c>
      <c r="D45" s="230">
        <v>7623</v>
      </c>
      <c r="E45" s="230">
        <v>4683</v>
      </c>
      <c r="F45" s="230">
        <v>2289</v>
      </c>
      <c r="G45" s="230">
        <v>3310</v>
      </c>
      <c r="H45" s="230">
        <v>4331</v>
      </c>
      <c r="I45" s="230">
        <v>6619</v>
      </c>
    </row>
    <row r="46" spans="1:10" s="35" customFormat="1" ht="20.149999999999999" customHeight="1">
      <c r="A46" s="132" t="s">
        <v>351</v>
      </c>
      <c r="B46" s="133">
        <v>2200</v>
      </c>
      <c r="C46" s="251">
        <v>-66802</v>
      </c>
      <c r="D46" s="251">
        <v>24726.92</v>
      </c>
      <c r="E46" s="251">
        <v>-1037.6000000000022</v>
      </c>
      <c r="F46" s="251">
        <v>7354.2000000000007</v>
      </c>
      <c r="G46" s="251">
        <v>9209.2000000000007</v>
      </c>
      <c r="H46" s="251">
        <v>10231.200000000001</v>
      </c>
      <c r="I46" s="251">
        <v>25256.2</v>
      </c>
      <c r="J46" s="33"/>
    </row>
    <row r="47" spans="1:10" s="35" customFormat="1" ht="19.5" customHeight="1">
      <c r="A47" s="162"/>
      <c r="B47" s="163"/>
      <c r="C47" s="164"/>
      <c r="D47" s="164" t="s">
        <v>461</v>
      </c>
      <c r="E47" s="164"/>
      <c r="F47" s="164"/>
      <c r="G47" s="164"/>
      <c r="H47" s="164"/>
      <c r="I47" s="164"/>
      <c r="J47" s="33"/>
    </row>
    <row r="48" spans="1:10" s="35" customFormat="1" ht="20.25" customHeight="1">
      <c r="A48" s="117"/>
      <c r="B48" s="85"/>
      <c r="C48" s="85"/>
      <c r="D48" s="85"/>
      <c r="E48" s="120"/>
      <c r="F48" s="120"/>
      <c r="G48" s="120"/>
      <c r="H48" s="120"/>
      <c r="I48" s="120"/>
    </row>
    <row r="49" spans="1:11" s="35" customFormat="1" ht="20.149999999999999" customHeight="1">
      <c r="A49" s="160"/>
      <c r="B49" s="85"/>
      <c r="C49" s="85"/>
      <c r="D49" s="85"/>
      <c r="E49" s="120"/>
      <c r="F49" s="479"/>
      <c r="G49" s="479"/>
      <c r="H49" s="120"/>
      <c r="I49" s="120"/>
    </row>
    <row r="50" spans="1:11" s="2" customFormat="1" ht="20.149999999999999" customHeight="1">
      <c r="A50" s="160"/>
      <c r="B50" s="85"/>
      <c r="C50" s="85"/>
      <c r="D50" s="85"/>
      <c r="E50" s="120"/>
      <c r="F50" s="479"/>
      <c r="G50" s="479"/>
      <c r="H50" s="120"/>
      <c r="I50" s="120"/>
    </row>
    <row r="51" spans="1:11" s="1" customFormat="1" ht="20.149999999999999" customHeight="1">
      <c r="A51" s="160" t="s">
        <v>429</v>
      </c>
      <c r="B51" s="161"/>
      <c r="C51" s="161"/>
      <c r="D51" s="161"/>
      <c r="E51" s="120"/>
      <c r="F51" s="479" t="s">
        <v>562</v>
      </c>
      <c r="G51" s="479"/>
      <c r="H51" s="444"/>
      <c r="I51" s="444"/>
    </row>
    <row r="52" spans="1:11" s="36" customFormat="1" ht="20.5">
      <c r="A52" s="109"/>
      <c r="B52" s="540" t="s">
        <v>81</v>
      </c>
      <c r="C52" s="540"/>
      <c r="D52" s="540"/>
      <c r="E52" s="85"/>
      <c r="F52" s="111"/>
      <c r="G52" s="444"/>
      <c r="H52" s="33"/>
      <c r="I52" s="33"/>
      <c r="J52" s="33"/>
      <c r="K52" s="33"/>
    </row>
    <row r="53" spans="1:11" s="36" customFormat="1">
      <c r="A53" s="1"/>
      <c r="F53" s="33"/>
      <c r="G53" s="33"/>
      <c r="H53" s="33"/>
      <c r="I53" s="33"/>
      <c r="J53" s="33"/>
      <c r="K53" s="33"/>
    </row>
    <row r="54" spans="1:11" s="36" customFormat="1">
      <c r="A54" s="45"/>
      <c r="F54" s="33"/>
      <c r="G54" s="33"/>
      <c r="H54" s="33"/>
      <c r="I54" s="33"/>
      <c r="J54" s="33"/>
      <c r="K54" s="33"/>
    </row>
    <row r="55" spans="1:11" s="36" customFormat="1">
      <c r="A55" s="45"/>
      <c r="F55" s="33"/>
      <c r="G55" s="33"/>
      <c r="H55" s="33"/>
      <c r="I55" s="33"/>
      <c r="J55" s="33"/>
      <c r="K55" s="33"/>
    </row>
    <row r="56" spans="1:11" s="36" customFormat="1">
      <c r="A56" s="45"/>
      <c r="F56" s="33"/>
      <c r="G56" s="33"/>
      <c r="H56" s="33"/>
      <c r="I56" s="33"/>
      <c r="J56" s="33"/>
      <c r="K56" s="33"/>
    </row>
    <row r="57" spans="1:11" s="36" customFormat="1">
      <c r="A57" s="45"/>
      <c r="F57" s="33"/>
      <c r="G57" s="33"/>
      <c r="H57" s="33"/>
      <c r="I57" s="33"/>
      <c r="J57" s="33"/>
      <c r="K57" s="33"/>
    </row>
    <row r="58" spans="1:11" s="36" customFormat="1">
      <c r="A58" s="45"/>
      <c r="F58" s="33"/>
      <c r="G58" s="33"/>
      <c r="H58" s="33"/>
      <c r="I58" s="33"/>
      <c r="J58" s="33"/>
      <c r="K58" s="33"/>
    </row>
    <row r="59" spans="1:11" s="36" customFormat="1">
      <c r="A59" s="45"/>
      <c r="F59" s="33"/>
      <c r="G59" s="33"/>
      <c r="H59" s="33"/>
      <c r="I59" s="33"/>
      <c r="J59" s="33"/>
      <c r="K59" s="33"/>
    </row>
    <row r="60" spans="1:11" s="36" customFormat="1">
      <c r="A60" s="45"/>
      <c r="F60" s="33"/>
      <c r="G60" s="33"/>
      <c r="H60" s="33"/>
      <c r="I60" s="33"/>
      <c r="J60" s="33"/>
      <c r="K60" s="33"/>
    </row>
    <row r="61" spans="1:11" s="36" customFormat="1">
      <c r="A61" s="45"/>
      <c r="F61" s="33"/>
      <c r="G61" s="33"/>
      <c r="H61" s="33"/>
      <c r="I61" s="33"/>
      <c r="J61" s="33"/>
      <c r="K61" s="33"/>
    </row>
    <row r="62" spans="1:11" s="36" customFormat="1">
      <c r="A62" s="45"/>
      <c r="F62" s="33"/>
      <c r="G62" s="33"/>
      <c r="H62" s="33"/>
      <c r="I62" s="33"/>
      <c r="J62" s="33"/>
      <c r="K62" s="33"/>
    </row>
    <row r="63" spans="1:11" s="36" customFormat="1">
      <c r="A63" s="45"/>
      <c r="F63" s="33"/>
      <c r="G63" s="33"/>
      <c r="H63" s="33"/>
      <c r="I63" s="33"/>
      <c r="J63" s="33"/>
      <c r="K63" s="33"/>
    </row>
    <row r="64" spans="1:11" s="36" customFormat="1">
      <c r="A64" s="45"/>
      <c r="F64" s="33"/>
      <c r="G64" s="33"/>
      <c r="H64" s="33"/>
      <c r="I64" s="33"/>
      <c r="J64" s="33"/>
      <c r="K64" s="33"/>
    </row>
    <row r="65" spans="1:11" s="36" customFormat="1">
      <c r="A65" s="45"/>
      <c r="F65" s="33"/>
      <c r="G65" s="33"/>
      <c r="H65" s="33"/>
      <c r="I65" s="33"/>
      <c r="J65" s="33"/>
      <c r="K65" s="33"/>
    </row>
    <row r="66" spans="1:11" s="36" customFormat="1">
      <c r="A66" s="45"/>
      <c r="F66" s="33"/>
      <c r="G66" s="33"/>
      <c r="H66" s="33"/>
      <c r="I66" s="33"/>
      <c r="J66" s="33"/>
      <c r="K66" s="33"/>
    </row>
    <row r="67" spans="1:11" s="36" customFormat="1">
      <c r="A67" s="45"/>
      <c r="F67" s="33"/>
      <c r="G67" s="33"/>
      <c r="H67" s="33"/>
      <c r="I67" s="33"/>
      <c r="J67" s="33"/>
      <c r="K67" s="33"/>
    </row>
    <row r="68" spans="1:11" s="36" customFormat="1">
      <c r="A68" s="45"/>
      <c r="F68" s="33"/>
      <c r="G68" s="33"/>
      <c r="H68" s="33"/>
      <c r="I68" s="33"/>
      <c r="J68" s="33"/>
      <c r="K68" s="33"/>
    </row>
    <row r="69" spans="1:11" s="36" customFormat="1">
      <c r="A69" s="45"/>
      <c r="F69" s="33"/>
      <c r="G69" s="33"/>
      <c r="H69" s="33"/>
      <c r="I69" s="33"/>
      <c r="J69" s="33"/>
      <c r="K69" s="33"/>
    </row>
    <row r="70" spans="1:11" s="36" customFormat="1">
      <c r="A70" s="45"/>
      <c r="F70" s="33"/>
      <c r="G70" s="33"/>
      <c r="H70" s="33"/>
      <c r="I70" s="33"/>
      <c r="J70" s="33"/>
      <c r="K70" s="33"/>
    </row>
    <row r="71" spans="1:11" s="36" customFormat="1">
      <c r="A71" s="45"/>
      <c r="F71" s="33"/>
      <c r="G71" s="33"/>
      <c r="H71" s="33"/>
      <c r="I71" s="33"/>
      <c r="J71" s="33"/>
      <c r="K71" s="33"/>
    </row>
    <row r="72" spans="1:11" s="36" customFormat="1">
      <c r="A72" s="45"/>
      <c r="F72" s="33"/>
      <c r="G72" s="33"/>
      <c r="H72" s="33"/>
      <c r="I72" s="33"/>
      <c r="J72" s="33"/>
      <c r="K72" s="33"/>
    </row>
    <row r="73" spans="1:11" s="36" customFormat="1">
      <c r="A73" s="45"/>
      <c r="F73" s="33"/>
      <c r="G73" s="33"/>
      <c r="H73" s="33"/>
      <c r="I73" s="33"/>
      <c r="J73" s="33"/>
      <c r="K73" s="33"/>
    </row>
    <row r="74" spans="1:11" s="36" customFormat="1">
      <c r="A74" s="45"/>
      <c r="F74" s="33"/>
      <c r="G74" s="33"/>
      <c r="H74" s="33"/>
      <c r="I74" s="33"/>
      <c r="J74" s="33"/>
      <c r="K74" s="33"/>
    </row>
    <row r="75" spans="1:11" s="36" customFormat="1">
      <c r="A75" s="45"/>
      <c r="F75" s="33"/>
      <c r="G75" s="33"/>
      <c r="H75" s="33"/>
      <c r="I75" s="33"/>
      <c r="J75" s="33"/>
      <c r="K75" s="33"/>
    </row>
    <row r="76" spans="1:11" s="36" customFormat="1">
      <c r="A76" s="45"/>
      <c r="F76" s="33"/>
      <c r="G76" s="33"/>
      <c r="H76" s="33"/>
      <c r="I76" s="33"/>
      <c r="J76" s="33"/>
      <c r="K76" s="33"/>
    </row>
    <row r="77" spans="1:11" s="36" customFormat="1">
      <c r="A77" s="45"/>
      <c r="F77" s="33"/>
      <c r="G77" s="33"/>
      <c r="H77" s="33"/>
      <c r="I77" s="33"/>
      <c r="J77" s="33"/>
      <c r="K77" s="33"/>
    </row>
    <row r="78" spans="1:11" s="36" customFormat="1">
      <c r="A78" s="45"/>
      <c r="F78" s="33"/>
      <c r="G78" s="33"/>
      <c r="H78" s="33"/>
      <c r="I78" s="33"/>
      <c r="J78" s="33"/>
      <c r="K78" s="33"/>
    </row>
    <row r="79" spans="1:11" s="36" customFormat="1">
      <c r="A79" s="45"/>
      <c r="F79" s="33"/>
      <c r="G79" s="33"/>
      <c r="H79" s="33"/>
      <c r="I79" s="33"/>
      <c r="J79" s="33"/>
      <c r="K79" s="33"/>
    </row>
    <row r="80" spans="1:11" s="36" customFormat="1">
      <c r="A80" s="45"/>
      <c r="F80" s="33"/>
      <c r="G80" s="33"/>
      <c r="H80" s="33"/>
      <c r="I80" s="33"/>
      <c r="J80" s="33"/>
      <c r="K80" s="33"/>
    </row>
    <row r="81" spans="1:11" s="36" customFormat="1">
      <c r="A81" s="45"/>
      <c r="F81" s="33"/>
      <c r="G81" s="33"/>
      <c r="H81" s="33"/>
      <c r="I81" s="33"/>
      <c r="J81" s="33"/>
      <c r="K81" s="33"/>
    </row>
    <row r="82" spans="1:11" s="36" customFormat="1">
      <c r="A82" s="45"/>
      <c r="F82" s="33"/>
      <c r="G82" s="33"/>
      <c r="H82" s="33"/>
      <c r="I82" s="33"/>
      <c r="J82" s="33"/>
      <c r="K82" s="33"/>
    </row>
    <row r="83" spans="1:11" s="36" customFormat="1">
      <c r="A83" s="45"/>
      <c r="F83" s="33"/>
      <c r="G83" s="33"/>
      <c r="H83" s="33"/>
      <c r="I83" s="33"/>
      <c r="J83" s="33"/>
      <c r="K83" s="33"/>
    </row>
    <row r="84" spans="1:11" s="36" customFormat="1">
      <c r="A84" s="45"/>
      <c r="F84" s="33"/>
      <c r="G84" s="33"/>
      <c r="H84" s="33"/>
      <c r="I84" s="33"/>
      <c r="J84" s="33"/>
      <c r="K84" s="33"/>
    </row>
    <row r="85" spans="1:11" s="36" customFormat="1">
      <c r="A85" s="45"/>
      <c r="F85" s="33"/>
      <c r="G85" s="33"/>
      <c r="H85" s="33"/>
      <c r="I85" s="33"/>
      <c r="J85" s="33"/>
      <c r="K85" s="33"/>
    </row>
    <row r="86" spans="1:11" s="36" customFormat="1">
      <c r="A86" s="45"/>
      <c r="F86" s="33"/>
      <c r="G86" s="33"/>
      <c r="H86" s="33"/>
      <c r="I86" s="33"/>
      <c r="J86" s="33"/>
      <c r="K86" s="33"/>
    </row>
    <row r="87" spans="1:11" s="36" customFormat="1">
      <c r="A87" s="45"/>
      <c r="F87" s="33"/>
      <c r="G87" s="33"/>
      <c r="H87" s="33"/>
      <c r="I87" s="33"/>
      <c r="J87" s="33"/>
      <c r="K87" s="33"/>
    </row>
    <row r="88" spans="1:11" s="36" customFormat="1">
      <c r="A88" s="45"/>
      <c r="F88" s="33"/>
      <c r="G88" s="33"/>
      <c r="H88" s="33"/>
      <c r="I88" s="33"/>
      <c r="J88" s="33"/>
      <c r="K88" s="33"/>
    </row>
    <row r="89" spans="1:11" s="36" customFormat="1">
      <c r="A89" s="45"/>
      <c r="F89" s="33"/>
      <c r="G89" s="33"/>
      <c r="H89" s="33"/>
      <c r="I89" s="33"/>
      <c r="J89" s="33"/>
      <c r="K89" s="33"/>
    </row>
    <row r="90" spans="1:11" s="36" customFormat="1">
      <c r="A90" s="45"/>
      <c r="F90" s="33"/>
      <c r="G90" s="33"/>
      <c r="H90" s="33"/>
      <c r="I90" s="33"/>
      <c r="J90" s="33"/>
      <c r="K90" s="33"/>
    </row>
    <row r="91" spans="1:11" s="36" customFormat="1">
      <c r="A91" s="45"/>
      <c r="F91" s="33"/>
      <c r="G91" s="33"/>
      <c r="H91" s="33"/>
      <c r="I91" s="33"/>
      <c r="J91" s="33"/>
      <c r="K91" s="33"/>
    </row>
    <row r="92" spans="1:11" s="36" customFormat="1">
      <c r="A92" s="45"/>
      <c r="F92" s="33"/>
      <c r="G92" s="33"/>
      <c r="H92" s="33"/>
      <c r="I92" s="33"/>
      <c r="J92" s="33"/>
      <c r="K92" s="33"/>
    </row>
    <row r="93" spans="1:11" s="36" customFormat="1">
      <c r="A93" s="45"/>
      <c r="F93" s="33"/>
      <c r="G93" s="33"/>
      <c r="H93" s="33"/>
      <c r="I93" s="33"/>
      <c r="J93" s="33"/>
      <c r="K93" s="33"/>
    </row>
    <row r="94" spans="1:11" s="36" customFormat="1">
      <c r="A94" s="45"/>
      <c r="F94" s="33"/>
      <c r="G94" s="33"/>
      <c r="H94" s="33"/>
      <c r="I94" s="33"/>
      <c r="J94" s="33"/>
      <c r="K94" s="33"/>
    </row>
    <row r="95" spans="1:11" s="36" customFormat="1">
      <c r="A95" s="45"/>
      <c r="F95" s="33"/>
      <c r="G95" s="33"/>
      <c r="H95" s="33"/>
      <c r="I95" s="33"/>
      <c r="J95" s="33"/>
      <c r="K95" s="33"/>
    </row>
    <row r="96" spans="1:11" s="36" customFormat="1">
      <c r="A96" s="45"/>
      <c r="F96" s="33"/>
      <c r="G96" s="33"/>
      <c r="H96" s="33"/>
      <c r="I96" s="33"/>
      <c r="J96" s="33"/>
      <c r="K96" s="33"/>
    </row>
    <row r="97" spans="1:11" s="36" customFormat="1">
      <c r="A97" s="45"/>
      <c r="F97" s="33"/>
      <c r="G97" s="33"/>
      <c r="H97" s="33"/>
      <c r="I97" s="33"/>
      <c r="J97" s="33"/>
      <c r="K97" s="33"/>
    </row>
    <row r="98" spans="1:11" s="36" customFormat="1">
      <c r="A98" s="45"/>
      <c r="F98" s="33"/>
      <c r="G98" s="33"/>
      <c r="H98" s="33"/>
      <c r="I98" s="33"/>
      <c r="J98" s="33"/>
      <c r="K98" s="33"/>
    </row>
    <row r="99" spans="1:11" s="36" customFormat="1">
      <c r="A99" s="45"/>
      <c r="F99" s="33"/>
      <c r="G99" s="33"/>
      <c r="H99" s="33"/>
      <c r="I99" s="33"/>
      <c r="J99" s="33"/>
      <c r="K99" s="33"/>
    </row>
    <row r="100" spans="1:11" s="36" customFormat="1">
      <c r="A100" s="45"/>
      <c r="F100" s="33"/>
      <c r="G100" s="33"/>
      <c r="H100" s="33"/>
      <c r="I100" s="33"/>
      <c r="J100" s="33"/>
      <c r="K100" s="33"/>
    </row>
    <row r="101" spans="1:11" s="36" customFormat="1">
      <c r="A101" s="45"/>
      <c r="F101" s="33"/>
      <c r="G101" s="33"/>
      <c r="H101" s="33"/>
      <c r="I101" s="33"/>
      <c r="J101" s="33"/>
      <c r="K101" s="33"/>
    </row>
    <row r="102" spans="1:11" s="36" customFormat="1">
      <c r="A102" s="45"/>
      <c r="F102" s="33"/>
      <c r="G102" s="33"/>
      <c r="H102" s="33"/>
      <c r="I102" s="33"/>
      <c r="J102" s="33"/>
      <c r="K102" s="33"/>
    </row>
    <row r="103" spans="1:11" s="36" customFormat="1">
      <c r="A103" s="45"/>
      <c r="F103" s="33"/>
      <c r="G103" s="33"/>
      <c r="H103" s="33"/>
      <c r="I103" s="33"/>
      <c r="J103" s="33"/>
      <c r="K103" s="33"/>
    </row>
    <row r="104" spans="1:11" s="36" customFormat="1">
      <c r="A104" s="45"/>
      <c r="F104" s="33"/>
      <c r="G104" s="33"/>
      <c r="H104" s="33"/>
      <c r="I104" s="33"/>
      <c r="J104" s="33"/>
      <c r="K104" s="33"/>
    </row>
    <row r="105" spans="1:11" s="36" customFormat="1">
      <c r="A105" s="45"/>
      <c r="F105" s="33"/>
      <c r="G105" s="33"/>
      <c r="H105" s="33"/>
      <c r="I105" s="33"/>
      <c r="J105" s="33"/>
      <c r="K105" s="33"/>
    </row>
    <row r="106" spans="1:11" s="36" customFormat="1">
      <c r="A106" s="45"/>
      <c r="F106" s="33"/>
      <c r="G106" s="33"/>
      <c r="H106" s="33"/>
      <c r="I106" s="33"/>
      <c r="J106" s="33"/>
      <c r="K106" s="33"/>
    </row>
    <row r="107" spans="1:11" s="36" customFormat="1">
      <c r="A107" s="45"/>
      <c r="F107" s="33"/>
      <c r="G107" s="33"/>
      <c r="H107" s="33"/>
      <c r="I107" s="33"/>
      <c r="J107" s="33"/>
      <c r="K107" s="33"/>
    </row>
    <row r="108" spans="1:11" s="36" customFormat="1">
      <c r="A108" s="45"/>
      <c r="F108" s="33"/>
      <c r="G108" s="33"/>
      <c r="H108" s="33"/>
      <c r="I108" s="33"/>
      <c r="J108" s="33"/>
      <c r="K108" s="33"/>
    </row>
    <row r="109" spans="1:11" s="36" customFormat="1">
      <c r="A109" s="45"/>
      <c r="F109" s="33"/>
      <c r="G109" s="33"/>
      <c r="H109" s="33"/>
      <c r="I109" s="33"/>
      <c r="J109" s="33"/>
      <c r="K109" s="33"/>
    </row>
    <row r="110" spans="1:11" s="36" customFormat="1">
      <c r="A110" s="45"/>
      <c r="F110" s="33"/>
      <c r="G110" s="33"/>
      <c r="H110" s="33"/>
      <c r="I110" s="33"/>
      <c r="J110" s="33"/>
      <c r="K110" s="33"/>
    </row>
    <row r="111" spans="1:11" s="36" customFormat="1">
      <c r="A111" s="45"/>
      <c r="F111" s="33"/>
      <c r="G111" s="33"/>
      <c r="H111" s="33"/>
      <c r="I111" s="33"/>
      <c r="J111" s="33"/>
      <c r="K111" s="33"/>
    </row>
    <row r="112" spans="1:11" s="36" customFormat="1">
      <c r="A112" s="45"/>
      <c r="F112" s="33"/>
      <c r="G112" s="33"/>
      <c r="H112" s="33"/>
      <c r="I112" s="33"/>
      <c r="J112" s="33"/>
      <c r="K112" s="33"/>
    </row>
    <row r="113" spans="1:11" s="36" customFormat="1">
      <c r="A113" s="45"/>
      <c r="F113" s="33"/>
      <c r="G113" s="33"/>
      <c r="H113" s="33"/>
      <c r="I113" s="33"/>
      <c r="J113" s="33"/>
      <c r="K113" s="33"/>
    </row>
    <row r="114" spans="1:11" s="36" customFormat="1">
      <c r="A114" s="45"/>
      <c r="F114" s="33"/>
      <c r="G114" s="33"/>
      <c r="H114" s="33"/>
      <c r="I114" s="33"/>
      <c r="J114" s="33"/>
      <c r="K114" s="33"/>
    </row>
    <row r="115" spans="1:11" s="36" customFormat="1">
      <c r="A115" s="45"/>
      <c r="F115" s="33"/>
      <c r="G115" s="33"/>
      <c r="H115" s="33"/>
      <c r="I115" s="33"/>
      <c r="J115" s="33"/>
      <c r="K115" s="33"/>
    </row>
    <row r="116" spans="1:11" s="36" customFormat="1">
      <c r="A116" s="45"/>
      <c r="F116" s="33"/>
      <c r="G116" s="33"/>
      <c r="H116" s="33"/>
      <c r="I116" s="33"/>
      <c r="J116" s="33"/>
      <c r="K116" s="33"/>
    </row>
    <row r="117" spans="1:11" s="36" customFormat="1">
      <c r="A117" s="45"/>
      <c r="F117" s="33"/>
      <c r="G117" s="33"/>
      <c r="H117" s="33"/>
      <c r="I117" s="33"/>
      <c r="J117" s="33"/>
      <c r="K117" s="33"/>
    </row>
    <row r="118" spans="1:11" s="36" customFormat="1">
      <c r="A118" s="45"/>
      <c r="F118" s="33"/>
      <c r="G118" s="33"/>
      <c r="H118" s="33"/>
      <c r="I118" s="33"/>
      <c r="J118" s="33"/>
      <c r="K118" s="33"/>
    </row>
    <row r="119" spans="1:11" s="36" customFormat="1">
      <c r="A119" s="45"/>
      <c r="F119" s="33"/>
      <c r="G119" s="33"/>
      <c r="H119" s="33"/>
      <c r="I119" s="33"/>
      <c r="J119" s="33"/>
      <c r="K119" s="33"/>
    </row>
    <row r="120" spans="1:11" s="36" customFormat="1">
      <c r="A120" s="45"/>
      <c r="F120" s="33"/>
      <c r="G120" s="33"/>
      <c r="H120" s="33"/>
      <c r="I120" s="33"/>
      <c r="J120" s="33"/>
      <c r="K120" s="33"/>
    </row>
    <row r="121" spans="1:11" s="36" customFormat="1">
      <c r="A121" s="45"/>
      <c r="F121" s="33"/>
      <c r="G121" s="33"/>
      <c r="H121" s="33"/>
      <c r="I121" s="33"/>
      <c r="J121" s="33"/>
      <c r="K121" s="33"/>
    </row>
    <row r="122" spans="1:11" s="36" customFormat="1">
      <c r="A122" s="45"/>
      <c r="F122" s="33"/>
      <c r="G122" s="33"/>
      <c r="H122" s="33"/>
      <c r="I122" s="33"/>
      <c r="J122" s="33"/>
      <c r="K122" s="33"/>
    </row>
    <row r="123" spans="1:11" s="36" customFormat="1">
      <c r="A123" s="45"/>
      <c r="F123" s="33"/>
      <c r="G123" s="33"/>
      <c r="H123" s="33"/>
      <c r="I123" s="33"/>
      <c r="J123" s="33"/>
      <c r="K123" s="33"/>
    </row>
    <row r="124" spans="1:11" s="36" customFormat="1">
      <c r="A124" s="45"/>
      <c r="F124" s="33"/>
      <c r="G124" s="33"/>
      <c r="H124" s="33"/>
      <c r="I124" s="33"/>
      <c r="J124" s="33"/>
      <c r="K124" s="33"/>
    </row>
    <row r="125" spans="1:11" s="36" customFormat="1">
      <c r="A125" s="45"/>
      <c r="F125" s="33"/>
      <c r="G125" s="33"/>
      <c r="H125" s="33"/>
      <c r="I125" s="33"/>
      <c r="J125" s="33"/>
      <c r="K125" s="33"/>
    </row>
    <row r="126" spans="1:11" s="36" customFormat="1">
      <c r="A126" s="45"/>
      <c r="F126" s="33"/>
      <c r="G126" s="33"/>
      <c r="H126" s="33"/>
      <c r="I126" s="33"/>
      <c r="J126" s="33"/>
      <c r="K126" s="33"/>
    </row>
    <row r="127" spans="1:11" s="36" customFormat="1">
      <c r="A127" s="45"/>
      <c r="F127" s="33"/>
      <c r="G127" s="33"/>
      <c r="H127" s="33"/>
      <c r="I127" s="33"/>
      <c r="J127" s="33"/>
      <c r="K127" s="33"/>
    </row>
    <row r="128" spans="1:11" s="36" customFormat="1">
      <c r="A128" s="45"/>
      <c r="F128" s="33"/>
      <c r="G128" s="33"/>
      <c r="H128" s="33"/>
      <c r="I128" s="33"/>
      <c r="J128" s="33"/>
      <c r="K128" s="33"/>
    </row>
    <row r="129" spans="1:11" s="36" customFormat="1">
      <c r="A129" s="45"/>
      <c r="F129" s="33"/>
      <c r="G129" s="33"/>
      <c r="H129" s="33"/>
      <c r="I129" s="33"/>
      <c r="J129" s="33"/>
      <c r="K129" s="33"/>
    </row>
    <row r="130" spans="1:11" s="36" customFormat="1">
      <c r="A130" s="45"/>
      <c r="F130" s="33"/>
      <c r="G130" s="33"/>
      <c r="H130" s="33"/>
      <c r="I130" s="33"/>
      <c r="J130" s="33"/>
      <c r="K130" s="33"/>
    </row>
    <row r="131" spans="1:11" s="36" customFormat="1">
      <c r="A131" s="45"/>
      <c r="F131" s="33"/>
      <c r="G131" s="33"/>
      <c r="H131" s="33"/>
      <c r="I131" s="33"/>
      <c r="J131" s="33"/>
      <c r="K131" s="33"/>
    </row>
    <row r="132" spans="1:11" s="36" customFormat="1">
      <c r="A132" s="45"/>
      <c r="F132" s="33"/>
      <c r="G132" s="33"/>
      <c r="H132" s="33"/>
      <c r="I132" s="33"/>
      <c r="J132" s="33"/>
      <c r="K132" s="33"/>
    </row>
    <row r="133" spans="1:11" s="36" customFormat="1">
      <c r="A133" s="45"/>
      <c r="F133" s="33"/>
      <c r="G133" s="33"/>
      <c r="H133" s="33"/>
      <c r="I133" s="33"/>
      <c r="J133" s="33"/>
      <c r="K133" s="33"/>
    </row>
    <row r="134" spans="1:11" s="36" customFormat="1">
      <c r="A134" s="45"/>
      <c r="F134" s="33"/>
      <c r="G134" s="33"/>
      <c r="H134" s="33"/>
      <c r="I134" s="33"/>
      <c r="J134" s="33"/>
      <c r="K134" s="33"/>
    </row>
    <row r="135" spans="1:11" s="36" customFormat="1">
      <c r="A135" s="45"/>
      <c r="F135" s="33"/>
      <c r="G135" s="33"/>
      <c r="H135" s="33"/>
      <c r="I135" s="33"/>
      <c r="J135" s="33"/>
      <c r="K135" s="33"/>
    </row>
    <row r="136" spans="1:11" s="36" customFormat="1">
      <c r="A136" s="45"/>
      <c r="F136" s="33"/>
      <c r="G136" s="33"/>
      <c r="H136" s="33"/>
      <c r="I136" s="33"/>
      <c r="J136" s="33"/>
      <c r="K136" s="33"/>
    </row>
    <row r="137" spans="1:11" s="36" customFormat="1">
      <c r="A137" s="45"/>
      <c r="F137" s="33"/>
      <c r="G137" s="33"/>
      <c r="H137" s="33"/>
      <c r="I137" s="33"/>
      <c r="J137" s="33"/>
      <c r="K137" s="33"/>
    </row>
    <row r="138" spans="1:11" s="36" customFormat="1">
      <c r="A138" s="45"/>
      <c r="F138" s="33"/>
      <c r="G138" s="33"/>
      <c r="H138" s="33"/>
      <c r="I138" s="33"/>
      <c r="J138" s="33"/>
      <c r="K138" s="33"/>
    </row>
    <row r="139" spans="1:11" s="36" customFormat="1">
      <c r="A139" s="45"/>
      <c r="F139" s="33"/>
      <c r="G139" s="33"/>
      <c r="H139" s="33"/>
      <c r="I139" s="33"/>
      <c r="J139" s="33"/>
      <c r="K139" s="33"/>
    </row>
    <row r="140" spans="1:11" s="36" customFormat="1">
      <c r="A140" s="45"/>
      <c r="F140" s="33"/>
      <c r="G140" s="33"/>
      <c r="H140" s="33"/>
      <c r="I140" s="33"/>
      <c r="J140" s="33"/>
      <c r="K140" s="33"/>
    </row>
    <row r="141" spans="1:11" s="36" customFormat="1">
      <c r="A141" s="45"/>
      <c r="F141" s="33"/>
      <c r="G141" s="33"/>
      <c r="H141" s="33"/>
      <c r="I141" s="33"/>
      <c r="J141" s="33"/>
      <c r="K141" s="33"/>
    </row>
    <row r="142" spans="1:11" s="36" customFormat="1">
      <c r="A142" s="45"/>
      <c r="F142" s="33"/>
      <c r="G142" s="33"/>
      <c r="H142" s="33"/>
      <c r="I142" s="33"/>
      <c r="J142" s="33"/>
      <c r="K142" s="33"/>
    </row>
    <row r="143" spans="1:11" s="36" customFormat="1">
      <c r="A143" s="45"/>
      <c r="F143" s="33"/>
      <c r="G143" s="33"/>
      <c r="H143" s="33"/>
      <c r="I143" s="33"/>
      <c r="J143" s="33"/>
      <c r="K143" s="33"/>
    </row>
    <row r="144" spans="1:11" s="36" customFormat="1">
      <c r="A144" s="45"/>
      <c r="F144" s="33"/>
      <c r="G144" s="33"/>
      <c r="H144" s="33"/>
      <c r="I144" s="33"/>
      <c r="J144" s="33"/>
      <c r="K144" s="33"/>
    </row>
    <row r="145" spans="1:11" s="36" customFormat="1">
      <c r="A145" s="45"/>
      <c r="F145" s="33"/>
      <c r="G145" s="33"/>
      <c r="H145" s="33"/>
      <c r="I145" s="33"/>
      <c r="J145" s="33"/>
      <c r="K145" s="33"/>
    </row>
    <row r="146" spans="1:11" s="36" customFormat="1">
      <c r="A146" s="45"/>
      <c r="F146" s="33"/>
      <c r="G146" s="33"/>
      <c r="H146" s="33"/>
      <c r="I146" s="33"/>
      <c r="J146" s="33"/>
      <c r="K146" s="33"/>
    </row>
    <row r="147" spans="1:11" s="36" customFormat="1">
      <c r="A147" s="45"/>
      <c r="F147" s="33"/>
      <c r="G147" s="33"/>
      <c r="H147" s="33"/>
      <c r="I147" s="33"/>
      <c r="J147" s="33"/>
      <c r="K147" s="33"/>
    </row>
    <row r="148" spans="1:11" s="36" customFormat="1">
      <c r="A148" s="45"/>
      <c r="F148" s="33"/>
      <c r="G148" s="33"/>
      <c r="H148" s="33"/>
      <c r="I148" s="33"/>
      <c r="J148" s="33"/>
      <c r="K148" s="33"/>
    </row>
    <row r="149" spans="1:11" s="36" customFormat="1">
      <c r="A149" s="45"/>
      <c r="F149" s="33"/>
      <c r="G149" s="33"/>
      <c r="H149" s="33"/>
      <c r="I149" s="33"/>
      <c r="J149" s="33"/>
      <c r="K149" s="33"/>
    </row>
    <row r="150" spans="1:11" s="36" customFormat="1">
      <c r="A150" s="45"/>
      <c r="F150" s="33"/>
      <c r="G150" s="33"/>
      <c r="H150" s="33"/>
      <c r="I150" s="33"/>
      <c r="J150" s="33"/>
      <c r="K150" s="33"/>
    </row>
    <row r="151" spans="1:11" s="36" customFormat="1">
      <c r="A151" s="45"/>
      <c r="F151" s="33"/>
      <c r="G151" s="33"/>
      <c r="H151" s="33"/>
      <c r="I151" s="33"/>
      <c r="J151" s="33"/>
      <c r="K151" s="33"/>
    </row>
    <row r="152" spans="1:11" s="36" customFormat="1">
      <c r="A152" s="45"/>
      <c r="F152" s="33"/>
      <c r="G152" s="33"/>
      <c r="H152" s="33"/>
      <c r="I152" s="33"/>
      <c r="J152" s="33"/>
      <c r="K152" s="33"/>
    </row>
    <row r="153" spans="1:11" s="36" customFormat="1">
      <c r="A153" s="45"/>
      <c r="F153" s="33"/>
      <c r="G153" s="33"/>
      <c r="H153" s="33"/>
      <c r="I153" s="33"/>
      <c r="J153" s="33"/>
      <c r="K153" s="33"/>
    </row>
    <row r="154" spans="1:11" s="36" customFormat="1">
      <c r="A154" s="45"/>
      <c r="F154" s="33"/>
      <c r="G154" s="33"/>
      <c r="H154" s="33"/>
      <c r="I154" s="33"/>
      <c r="J154" s="33"/>
      <c r="K154" s="33"/>
    </row>
    <row r="155" spans="1:11" s="36" customFormat="1">
      <c r="A155" s="45"/>
      <c r="F155" s="33"/>
      <c r="G155" s="33"/>
      <c r="H155" s="33"/>
      <c r="I155" s="33"/>
      <c r="J155" s="33"/>
      <c r="K155" s="33"/>
    </row>
    <row r="156" spans="1:11" s="36" customFormat="1">
      <c r="A156" s="45"/>
      <c r="F156" s="33"/>
      <c r="G156" s="33"/>
      <c r="H156" s="33"/>
      <c r="I156" s="33"/>
      <c r="J156" s="33"/>
      <c r="K156" s="33"/>
    </row>
    <row r="157" spans="1:11" s="36" customFormat="1">
      <c r="A157" s="45"/>
      <c r="F157" s="33"/>
      <c r="G157" s="33"/>
      <c r="H157" s="33"/>
      <c r="I157" s="33"/>
      <c r="J157" s="33"/>
      <c r="K157" s="33"/>
    </row>
    <row r="158" spans="1:11" s="36" customFormat="1">
      <c r="A158" s="45"/>
      <c r="F158" s="33"/>
      <c r="G158" s="33"/>
      <c r="H158" s="33"/>
      <c r="I158" s="33"/>
      <c r="J158" s="33"/>
      <c r="K158" s="33"/>
    </row>
    <row r="159" spans="1:11" s="36" customFormat="1">
      <c r="A159" s="45"/>
      <c r="F159" s="33"/>
      <c r="G159" s="33"/>
      <c r="H159" s="33"/>
      <c r="I159" s="33"/>
      <c r="J159" s="33"/>
      <c r="K159" s="33"/>
    </row>
    <row r="160" spans="1:11" s="36" customFormat="1">
      <c r="A160" s="45"/>
      <c r="F160" s="33"/>
      <c r="G160" s="33"/>
      <c r="H160" s="33"/>
      <c r="I160" s="33"/>
      <c r="J160" s="33"/>
      <c r="K160" s="33"/>
    </row>
    <row r="161" spans="1:11" s="36" customFormat="1">
      <c r="A161" s="45"/>
      <c r="F161" s="33"/>
      <c r="G161" s="33"/>
      <c r="H161" s="33"/>
      <c r="I161" s="33"/>
      <c r="J161" s="33"/>
      <c r="K161" s="33"/>
    </row>
    <row r="162" spans="1:11" s="36" customFormat="1">
      <c r="A162" s="45"/>
      <c r="F162" s="33"/>
      <c r="G162" s="33"/>
      <c r="H162" s="33"/>
      <c r="I162" s="33"/>
      <c r="J162" s="33"/>
      <c r="K162" s="33"/>
    </row>
    <row r="163" spans="1:11" s="36" customFormat="1">
      <c r="A163" s="45"/>
      <c r="F163" s="33"/>
      <c r="G163" s="33"/>
      <c r="H163" s="33"/>
      <c r="I163" s="33"/>
      <c r="J163" s="33"/>
      <c r="K163" s="33"/>
    </row>
    <row r="164" spans="1:11" s="36" customFormat="1">
      <c r="A164" s="45"/>
      <c r="F164" s="33"/>
      <c r="G164" s="33"/>
      <c r="H164" s="33"/>
      <c r="I164" s="33"/>
      <c r="J164" s="33"/>
      <c r="K164" s="33"/>
    </row>
    <row r="165" spans="1:11" s="36" customFormat="1">
      <c r="A165" s="45"/>
      <c r="F165" s="33"/>
      <c r="G165" s="33"/>
      <c r="H165" s="33"/>
      <c r="I165" s="33"/>
      <c r="J165" s="33"/>
      <c r="K165" s="33"/>
    </row>
    <row r="166" spans="1:11" s="36" customFormat="1">
      <c r="A166" s="45"/>
      <c r="F166" s="33"/>
      <c r="G166" s="33"/>
      <c r="H166" s="33"/>
      <c r="I166" s="33"/>
      <c r="J166" s="33"/>
      <c r="K166" s="33"/>
    </row>
    <row r="167" spans="1:11" s="36" customFormat="1">
      <c r="A167" s="45"/>
      <c r="F167" s="33"/>
      <c r="G167" s="33"/>
      <c r="H167" s="33"/>
      <c r="I167" s="33"/>
      <c r="J167" s="33"/>
      <c r="K167" s="33"/>
    </row>
    <row r="168" spans="1:11" s="36" customFormat="1">
      <c r="A168" s="45"/>
      <c r="F168" s="33"/>
      <c r="G168" s="33"/>
      <c r="H168" s="33"/>
      <c r="I168" s="33"/>
      <c r="J168" s="33"/>
      <c r="K168" s="33"/>
    </row>
    <row r="169" spans="1:11" s="36" customFormat="1">
      <c r="A169" s="45"/>
      <c r="F169" s="33"/>
      <c r="G169" s="33"/>
      <c r="H169" s="33"/>
      <c r="I169" s="33"/>
      <c r="J169" s="33"/>
      <c r="K169" s="33"/>
    </row>
    <row r="170" spans="1:11" s="36" customFormat="1">
      <c r="A170" s="45"/>
      <c r="F170" s="33"/>
      <c r="G170" s="33"/>
      <c r="H170" s="33"/>
      <c r="I170" s="33"/>
      <c r="J170" s="33"/>
      <c r="K170" s="33"/>
    </row>
    <row r="171" spans="1:11" s="36" customFormat="1">
      <c r="A171" s="45"/>
      <c r="F171" s="33"/>
      <c r="G171" s="33"/>
      <c r="H171" s="33"/>
      <c r="I171" s="33"/>
      <c r="J171" s="33"/>
      <c r="K171" s="33"/>
    </row>
    <row r="172" spans="1:11" s="36" customFormat="1">
      <c r="A172" s="45"/>
      <c r="F172" s="33"/>
      <c r="G172" s="33"/>
      <c r="H172" s="33"/>
      <c r="I172" s="33"/>
      <c r="J172" s="33"/>
      <c r="K172" s="33"/>
    </row>
    <row r="173" spans="1:11" s="36" customFormat="1">
      <c r="A173" s="45"/>
      <c r="F173" s="33"/>
      <c r="G173" s="33"/>
      <c r="H173" s="33"/>
      <c r="I173" s="33"/>
      <c r="J173" s="33"/>
      <c r="K173" s="33"/>
    </row>
    <row r="174" spans="1:11" s="36" customFormat="1">
      <c r="A174" s="45"/>
      <c r="F174" s="33"/>
      <c r="G174" s="33"/>
      <c r="H174" s="33"/>
      <c r="I174" s="33"/>
      <c r="J174" s="33"/>
      <c r="K174" s="33"/>
    </row>
    <row r="175" spans="1:11" s="36" customFormat="1">
      <c r="A175" s="45"/>
      <c r="F175" s="33"/>
      <c r="G175" s="33"/>
      <c r="H175" s="33"/>
      <c r="I175" s="33"/>
      <c r="J175" s="33"/>
      <c r="K175" s="33"/>
    </row>
    <row r="176" spans="1:11" s="36" customFormat="1">
      <c r="A176" s="45"/>
      <c r="F176" s="33"/>
      <c r="G176" s="33"/>
      <c r="H176" s="33"/>
      <c r="I176" s="33"/>
      <c r="J176" s="33"/>
      <c r="K176" s="33"/>
    </row>
    <row r="177" spans="1:11" s="36" customFormat="1">
      <c r="A177" s="45"/>
      <c r="F177" s="33"/>
      <c r="G177" s="33"/>
      <c r="H177" s="33"/>
      <c r="I177" s="33"/>
      <c r="J177" s="33"/>
      <c r="K177" s="33"/>
    </row>
    <row r="178" spans="1:11" s="36" customFormat="1">
      <c r="A178" s="45"/>
      <c r="F178" s="33"/>
      <c r="G178" s="33"/>
      <c r="H178" s="33"/>
      <c r="I178" s="33"/>
      <c r="J178" s="33"/>
      <c r="K178" s="33"/>
    </row>
    <row r="179" spans="1:11" s="36" customFormat="1">
      <c r="A179" s="45"/>
      <c r="F179" s="33"/>
      <c r="G179" s="33"/>
      <c r="H179" s="33"/>
      <c r="I179" s="33"/>
      <c r="J179" s="33"/>
      <c r="K179" s="33"/>
    </row>
    <row r="180" spans="1:11" s="36" customFormat="1">
      <c r="A180" s="45"/>
      <c r="F180" s="33"/>
      <c r="G180" s="33"/>
      <c r="H180" s="33"/>
      <c r="I180" s="33"/>
      <c r="J180" s="33"/>
      <c r="K180" s="33"/>
    </row>
    <row r="181" spans="1:11" s="36" customFormat="1">
      <c r="A181" s="45"/>
      <c r="F181" s="33"/>
      <c r="G181" s="33"/>
      <c r="H181" s="33"/>
      <c r="I181" s="33"/>
      <c r="J181" s="33"/>
      <c r="K181" s="33"/>
    </row>
    <row r="182" spans="1:11" s="36" customFormat="1">
      <c r="A182" s="45"/>
      <c r="F182" s="33"/>
      <c r="G182" s="33"/>
      <c r="H182" s="33"/>
      <c r="I182" s="33"/>
      <c r="J182" s="33"/>
      <c r="K182" s="33"/>
    </row>
    <row r="183" spans="1:11" s="36" customFormat="1">
      <c r="A183" s="45"/>
      <c r="F183" s="33"/>
      <c r="G183" s="33"/>
      <c r="H183" s="33"/>
      <c r="I183" s="33"/>
      <c r="J183" s="33"/>
      <c r="K183" s="33"/>
    </row>
    <row r="184" spans="1:11" s="36" customFormat="1">
      <c r="A184" s="45"/>
      <c r="F184" s="33"/>
      <c r="G184" s="33"/>
      <c r="H184" s="33"/>
      <c r="I184" s="33"/>
      <c r="J184" s="33"/>
      <c r="K184" s="33"/>
    </row>
    <row r="185" spans="1:11" s="36" customFormat="1">
      <c r="A185" s="45"/>
      <c r="F185" s="33"/>
      <c r="G185" s="33"/>
      <c r="H185" s="33"/>
      <c r="I185" s="33"/>
      <c r="J185" s="33"/>
      <c r="K185" s="33"/>
    </row>
    <row r="186" spans="1:11" s="36" customFormat="1">
      <c r="A186" s="45"/>
      <c r="F186" s="33"/>
      <c r="G186" s="33"/>
      <c r="H186" s="33"/>
      <c r="I186" s="33"/>
      <c r="J186" s="33"/>
      <c r="K186" s="33"/>
    </row>
    <row r="187" spans="1:11" s="36" customFormat="1">
      <c r="A187" s="45"/>
      <c r="F187" s="33"/>
      <c r="G187" s="33"/>
      <c r="H187" s="33"/>
      <c r="I187" s="33"/>
      <c r="J187" s="33"/>
      <c r="K187" s="33"/>
    </row>
    <row r="188" spans="1:11" s="36" customFormat="1">
      <c r="A188" s="45"/>
      <c r="F188" s="33"/>
      <c r="G188" s="33"/>
      <c r="H188" s="33"/>
      <c r="I188" s="33"/>
      <c r="J188" s="33"/>
      <c r="K188" s="33"/>
    </row>
    <row r="189" spans="1:11" s="36" customFormat="1">
      <c r="A189" s="45"/>
      <c r="F189" s="33"/>
      <c r="G189" s="33"/>
      <c r="H189" s="33"/>
      <c r="I189" s="33"/>
      <c r="J189" s="33"/>
      <c r="K189" s="33"/>
    </row>
    <row r="190" spans="1:11" s="36" customFormat="1">
      <c r="A190" s="45"/>
      <c r="F190" s="33"/>
      <c r="G190" s="33"/>
      <c r="H190" s="33"/>
      <c r="I190" s="33"/>
      <c r="J190" s="33"/>
      <c r="K190" s="33"/>
    </row>
    <row r="191" spans="1:11" s="36" customFormat="1">
      <c r="A191" s="45"/>
      <c r="F191" s="33"/>
      <c r="G191" s="33"/>
      <c r="H191" s="33"/>
      <c r="I191" s="33"/>
      <c r="J191" s="33"/>
      <c r="K191" s="33"/>
    </row>
    <row r="192" spans="1:11" s="36" customFormat="1">
      <c r="A192" s="45"/>
      <c r="F192" s="33"/>
      <c r="G192" s="33"/>
      <c r="H192" s="33"/>
      <c r="I192" s="33"/>
      <c r="J192" s="33"/>
      <c r="K192" s="33"/>
    </row>
    <row r="193" spans="1:11" s="36" customFormat="1">
      <c r="A193" s="45"/>
      <c r="F193" s="33"/>
      <c r="G193" s="33"/>
      <c r="H193" s="33"/>
      <c r="I193" s="33"/>
      <c r="J193" s="33"/>
      <c r="K193" s="33"/>
    </row>
    <row r="194" spans="1:11" s="36" customFormat="1">
      <c r="A194" s="45"/>
      <c r="F194" s="33"/>
      <c r="G194" s="33"/>
      <c r="H194" s="33"/>
      <c r="I194" s="33"/>
      <c r="J194" s="33"/>
      <c r="K194" s="33"/>
    </row>
    <row r="195" spans="1:11" s="36" customFormat="1">
      <c r="A195" s="45"/>
      <c r="F195" s="33"/>
      <c r="G195" s="33"/>
      <c r="H195" s="33"/>
      <c r="I195" s="33"/>
      <c r="J195" s="33"/>
      <c r="K195" s="33"/>
    </row>
    <row r="196" spans="1:11" s="36" customFormat="1">
      <c r="A196" s="45"/>
      <c r="F196" s="33"/>
      <c r="G196" s="33"/>
      <c r="H196" s="33"/>
      <c r="I196" s="33"/>
      <c r="J196" s="33"/>
      <c r="K196" s="33"/>
    </row>
    <row r="197" spans="1:11" s="36" customFormat="1">
      <c r="A197" s="45"/>
      <c r="F197" s="33"/>
      <c r="G197" s="33"/>
      <c r="H197" s="33"/>
      <c r="I197" s="33"/>
      <c r="J197" s="33"/>
      <c r="K197" s="33"/>
    </row>
    <row r="198" spans="1:11" s="36" customFormat="1">
      <c r="A198" s="45"/>
      <c r="F198" s="33"/>
      <c r="G198" s="33"/>
      <c r="H198" s="33"/>
      <c r="I198" s="33"/>
      <c r="J198" s="33"/>
      <c r="K198" s="33"/>
    </row>
    <row r="199" spans="1:11" s="36" customFormat="1">
      <c r="A199" s="45"/>
      <c r="F199" s="33"/>
      <c r="G199" s="33"/>
      <c r="H199" s="33"/>
      <c r="I199" s="33"/>
      <c r="J199" s="33"/>
      <c r="K199" s="33"/>
    </row>
    <row r="200" spans="1:11" s="36" customFormat="1">
      <c r="A200" s="45"/>
      <c r="F200" s="33"/>
      <c r="G200" s="33"/>
      <c r="H200" s="33"/>
      <c r="I200" s="33"/>
      <c r="J200" s="33"/>
      <c r="K200" s="33"/>
    </row>
    <row r="201" spans="1:11" s="36" customFormat="1">
      <c r="A201" s="45"/>
      <c r="F201" s="33"/>
      <c r="G201" s="33"/>
      <c r="H201" s="33"/>
      <c r="I201" s="33"/>
      <c r="J201" s="33"/>
      <c r="K201" s="33"/>
    </row>
  </sheetData>
  <sheetProtection formatCells="0" formatColumns="0" formatRows="0" insertRows="0" deleteRows="0"/>
  <mergeCells count="13">
    <mergeCell ref="B52:D52"/>
    <mergeCell ref="A1:I1"/>
    <mergeCell ref="A3:A4"/>
    <mergeCell ref="B3:B4"/>
    <mergeCell ref="D3:D4"/>
    <mergeCell ref="E3:E4"/>
    <mergeCell ref="F3:I3"/>
    <mergeCell ref="C3:C4"/>
    <mergeCell ref="A6:I6"/>
    <mergeCell ref="A23:I23"/>
    <mergeCell ref="F49:G49"/>
    <mergeCell ref="F50:G50"/>
    <mergeCell ref="F51:G51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48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U138"/>
  <sheetViews>
    <sheetView view="pageBreakPreview" zoomScale="60" zoomScaleNormal="75" workbookViewId="0">
      <pane ySplit="5" topLeftCell="A15" activePane="bottomLeft" state="frozen"/>
      <selection pane="bottomLeft" sqref="A1:I1"/>
    </sheetView>
  </sheetViews>
  <sheetFormatPr defaultColWidth="9.1796875" defaultRowHeight="18" outlineLevelRow="1"/>
  <cols>
    <col min="1" max="1" width="53.453125" style="1" customWidth="1"/>
    <col min="2" max="2" width="13.54296875" style="1" customWidth="1"/>
    <col min="3" max="3" width="13.453125" style="1" customWidth="1"/>
    <col min="4" max="4" width="13.1796875" style="1" customWidth="1"/>
    <col min="5" max="5" width="17.1796875" style="1" customWidth="1"/>
    <col min="6" max="6" width="13.81640625" style="1" customWidth="1"/>
    <col min="7" max="7" width="14.453125" style="1" customWidth="1"/>
    <col min="8" max="8" width="16" style="1" customWidth="1"/>
    <col min="9" max="9" width="15.453125" style="1" customWidth="1"/>
    <col min="10" max="13" width="14.1796875" style="1" customWidth="1"/>
    <col min="14" max="14" width="12" style="1" customWidth="1"/>
    <col min="15" max="16384" width="9.1796875" style="1"/>
  </cols>
  <sheetData>
    <row r="1" spans="1:15">
      <c r="A1" s="490" t="s">
        <v>362</v>
      </c>
      <c r="B1" s="490"/>
      <c r="C1" s="490"/>
      <c r="D1" s="490"/>
      <c r="E1" s="490"/>
      <c r="F1" s="490"/>
      <c r="G1" s="490"/>
      <c r="H1" s="490"/>
      <c r="I1" s="490"/>
    </row>
    <row r="2" spans="1:15" outlineLevel="1">
      <c r="A2" s="19"/>
      <c r="B2" s="19"/>
      <c r="C2" s="19"/>
      <c r="D2" s="19"/>
      <c r="E2" s="19"/>
      <c r="F2" s="19"/>
      <c r="G2" s="19"/>
      <c r="H2" s="19"/>
      <c r="I2" s="19"/>
    </row>
    <row r="3" spans="1:15" ht="48" customHeight="1">
      <c r="A3" s="544" t="s">
        <v>263</v>
      </c>
      <c r="B3" s="545" t="s">
        <v>0</v>
      </c>
      <c r="C3" s="545" t="s">
        <v>566</v>
      </c>
      <c r="D3" s="545" t="s">
        <v>68</v>
      </c>
      <c r="E3" s="545" t="s">
        <v>173</v>
      </c>
      <c r="F3" s="537" t="s">
        <v>354</v>
      </c>
      <c r="G3" s="537"/>
      <c r="H3" s="537"/>
      <c r="I3" s="537"/>
    </row>
    <row r="4" spans="1:15" ht="38.25" customHeight="1">
      <c r="A4" s="544"/>
      <c r="B4" s="545"/>
      <c r="C4" s="545"/>
      <c r="D4" s="545"/>
      <c r="E4" s="545"/>
      <c r="F4" s="458" t="s">
        <v>363</v>
      </c>
      <c r="G4" s="458" t="s">
        <v>356</v>
      </c>
      <c r="H4" s="458" t="s">
        <v>357</v>
      </c>
      <c r="I4" s="458" t="s">
        <v>83</v>
      </c>
      <c r="J4" s="5">
        <v>2024</v>
      </c>
      <c r="K4" s="430">
        <v>2025</v>
      </c>
      <c r="L4" s="430">
        <v>2026</v>
      </c>
      <c r="M4" s="430">
        <v>2027</v>
      </c>
    </row>
    <row r="5" spans="1:15" ht="18" customHeight="1">
      <c r="A5" s="455">
        <v>1</v>
      </c>
      <c r="B5" s="458">
        <v>2</v>
      </c>
      <c r="C5" s="458"/>
      <c r="D5" s="458">
        <v>4</v>
      </c>
      <c r="E5" s="458">
        <v>5</v>
      </c>
      <c r="F5" s="458">
        <v>6</v>
      </c>
      <c r="G5" s="458">
        <v>7</v>
      </c>
      <c r="H5" s="458">
        <v>8</v>
      </c>
      <c r="I5" s="458">
        <v>9</v>
      </c>
      <c r="J5" s="5"/>
      <c r="K5" s="5"/>
      <c r="L5" s="5"/>
      <c r="M5" s="5"/>
    </row>
    <row r="6" spans="1:15" s="43" customFormat="1" ht="20.149999999999999" customHeight="1">
      <c r="A6" s="547" t="s">
        <v>163</v>
      </c>
      <c r="B6" s="547"/>
      <c r="C6" s="547"/>
      <c r="D6" s="547"/>
      <c r="E6" s="547"/>
      <c r="F6" s="547"/>
      <c r="G6" s="547"/>
      <c r="H6" s="547"/>
      <c r="I6" s="547"/>
      <c r="J6" s="159"/>
      <c r="K6" s="159"/>
      <c r="L6" s="159"/>
      <c r="M6" s="159"/>
    </row>
    <row r="7" spans="1:15" ht="36">
      <c r="A7" s="34" t="s">
        <v>183</v>
      </c>
      <c r="B7" s="8">
        <v>1170</v>
      </c>
      <c r="C7" s="187">
        <v>-17485</v>
      </c>
      <c r="D7" s="187">
        <v>2194</v>
      </c>
      <c r="E7" s="187">
        <v>-52069</v>
      </c>
      <c r="F7" s="187">
        <v>-32</v>
      </c>
      <c r="G7" s="187">
        <v>-6190</v>
      </c>
      <c r="H7" s="187">
        <v>-13749</v>
      </c>
      <c r="I7" s="187">
        <v>5369</v>
      </c>
      <c r="J7" s="184">
        <v>3853.25</v>
      </c>
      <c r="K7" s="184">
        <v>4045.9125000000004</v>
      </c>
      <c r="L7" s="184">
        <v>4247.8581249999997</v>
      </c>
      <c r="M7" s="184">
        <v>4459.9010312499986</v>
      </c>
      <c r="N7" s="198"/>
      <c r="O7" s="154"/>
    </row>
    <row r="8" spans="1:15" ht="20.149999999999999" customHeight="1">
      <c r="A8" s="34" t="s">
        <v>184</v>
      </c>
      <c r="B8" s="13"/>
      <c r="C8" s="274"/>
      <c r="D8" s="274"/>
      <c r="E8" s="274"/>
      <c r="F8" s="274"/>
      <c r="G8" s="274"/>
      <c r="H8" s="274"/>
      <c r="I8" s="274"/>
      <c r="J8" s="184"/>
      <c r="K8" s="184"/>
      <c r="L8" s="184"/>
      <c r="M8" s="184"/>
    </row>
    <row r="9" spans="1:15" ht="20.149999999999999" customHeight="1">
      <c r="A9" s="34" t="s">
        <v>187</v>
      </c>
      <c r="B9" s="456">
        <v>3000</v>
      </c>
      <c r="C9" s="187">
        <v>5422</v>
      </c>
      <c r="D9" s="187">
        <v>4973</v>
      </c>
      <c r="E9" s="187">
        <v>5892</v>
      </c>
      <c r="F9" s="187">
        <v>1377</v>
      </c>
      <c r="G9" s="187">
        <v>2754</v>
      </c>
      <c r="H9" s="187">
        <v>4131</v>
      </c>
      <c r="I9" s="187">
        <v>5508</v>
      </c>
      <c r="J9" s="184">
        <v>5783.4000000000005</v>
      </c>
      <c r="K9" s="184">
        <v>6072.5700000000006</v>
      </c>
      <c r="L9" s="184">
        <v>6376.1985000000013</v>
      </c>
      <c r="M9" s="184">
        <v>6695.0084250000018</v>
      </c>
      <c r="N9" s="198"/>
    </row>
    <row r="10" spans="1:15" ht="20.149999999999999" customHeight="1">
      <c r="A10" s="34" t="s">
        <v>188</v>
      </c>
      <c r="B10" s="456">
        <v>3010</v>
      </c>
      <c r="C10" s="428"/>
      <c r="D10" s="428"/>
      <c r="E10" s="428"/>
      <c r="F10" s="428"/>
      <c r="G10" s="428"/>
      <c r="H10" s="428"/>
      <c r="I10" s="428"/>
      <c r="J10" s="184"/>
      <c r="K10" s="184"/>
      <c r="L10" s="184"/>
      <c r="M10" s="184"/>
    </row>
    <row r="11" spans="1:15" ht="36">
      <c r="A11" s="34" t="s">
        <v>189</v>
      </c>
      <c r="B11" s="456">
        <v>3020</v>
      </c>
      <c r="C11" s="428"/>
      <c r="D11" s="428"/>
      <c r="E11" s="428"/>
      <c r="F11" s="428"/>
      <c r="G11" s="428"/>
      <c r="H11" s="428"/>
      <c r="I11" s="428"/>
      <c r="J11" s="184"/>
      <c r="K11" s="184"/>
      <c r="L11" s="184"/>
      <c r="M11" s="184"/>
    </row>
    <row r="12" spans="1:15" ht="54">
      <c r="A12" s="34" t="s">
        <v>190</v>
      </c>
      <c r="B12" s="456">
        <v>3030</v>
      </c>
      <c r="C12" s="428">
        <v>-17534</v>
      </c>
      <c r="D12" s="428">
        <v>0</v>
      </c>
      <c r="E12" s="428">
        <v>0</v>
      </c>
      <c r="F12" s="428">
        <v>0</v>
      </c>
      <c r="G12" s="428">
        <v>0</v>
      </c>
      <c r="H12" s="428">
        <v>0</v>
      </c>
      <c r="I12" s="428">
        <v>0</v>
      </c>
      <c r="J12" s="184"/>
      <c r="K12" s="184"/>
      <c r="L12" s="184"/>
      <c r="M12" s="184"/>
    </row>
    <row r="13" spans="1:15" ht="19" customHeight="1">
      <c r="A13" s="34" t="s">
        <v>464</v>
      </c>
      <c r="B13" s="456" t="s">
        <v>465</v>
      </c>
      <c r="C13" s="428">
        <v>-8157</v>
      </c>
      <c r="D13" s="428"/>
      <c r="E13" s="428"/>
      <c r="F13" s="428"/>
      <c r="G13" s="428"/>
      <c r="H13" s="428"/>
      <c r="I13" s="428"/>
      <c r="J13" s="184"/>
      <c r="K13" s="184"/>
      <c r="L13" s="184"/>
      <c r="M13" s="184"/>
    </row>
    <row r="14" spans="1:15" ht="23" customHeight="1">
      <c r="A14" s="34" t="s">
        <v>466</v>
      </c>
      <c r="B14" s="456" t="s">
        <v>467</v>
      </c>
      <c r="C14" s="428">
        <v>-9377</v>
      </c>
      <c r="D14" s="428"/>
      <c r="E14" s="428"/>
      <c r="F14" s="428"/>
      <c r="G14" s="428"/>
      <c r="H14" s="428"/>
      <c r="I14" s="428"/>
      <c r="J14" s="184"/>
      <c r="K14" s="184"/>
      <c r="L14" s="184"/>
      <c r="M14" s="184"/>
    </row>
    <row r="15" spans="1:15" ht="23" customHeight="1">
      <c r="A15" s="34" t="s">
        <v>521</v>
      </c>
      <c r="B15" s="456" t="s">
        <v>519</v>
      </c>
      <c r="C15" s="428"/>
      <c r="D15" s="428"/>
      <c r="E15" s="428"/>
      <c r="F15" s="428"/>
      <c r="G15" s="428"/>
      <c r="H15" s="428"/>
      <c r="I15" s="428"/>
      <c r="J15" s="329"/>
      <c r="K15" s="329"/>
      <c r="L15" s="329"/>
      <c r="M15" s="329"/>
    </row>
    <row r="16" spans="1:15" ht="42.75" customHeight="1">
      <c r="A16" s="42" t="s">
        <v>250</v>
      </c>
      <c r="B16" s="68">
        <v>3040</v>
      </c>
      <c r="C16" s="188">
        <v>-29597</v>
      </c>
      <c r="D16" s="188">
        <v>7167</v>
      </c>
      <c r="E16" s="188">
        <v>-46177</v>
      </c>
      <c r="F16" s="188">
        <v>1345</v>
      </c>
      <c r="G16" s="188">
        <v>-3436</v>
      </c>
      <c r="H16" s="188">
        <v>-9618</v>
      </c>
      <c r="I16" s="188">
        <v>10877</v>
      </c>
      <c r="J16" s="188">
        <v>9636.6500000000015</v>
      </c>
      <c r="K16" s="188">
        <v>10118.482500000002</v>
      </c>
      <c r="L16" s="188">
        <v>10624.056625000001</v>
      </c>
      <c r="M16" s="188">
        <v>11154.909456249999</v>
      </c>
      <c r="N16" s="188">
        <v>0</v>
      </c>
    </row>
    <row r="17" spans="1:16" ht="36">
      <c r="A17" s="34" t="s">
        <v>191</v>
      </c>
      <c r="B17" s="456">
        <v>3050</v>
      </c>
      <c r="C17" s="428">
        <v>-34366</v>
      </c>
      <c r="D17" s="428">
        <v>0</v>
      </c>
      <c r="E17" s="428">
        <v>-18917</v>
      </c>
      <c r="F17" s="428">
        <v>0</v>
      </c>
      <c r="G17" s="428">
        <v>4436</v>
      </c>
      <c r="H17" s="428">
        <v>14582</v>
      </c>
      <c r="I17" s="428">
        <v>-2041</v>
      </c>
      <c r="J17" s="145">
        <v>0</v>
      </c>
      <c r="K17" s="145">
        <v>0</v>
      </c>
      <c r="L17" s="145">
        <v>0</v>
      </c>
      <c r="M17" s="145">
        <v>0</v>
      </c>
    </row>
    <row r="18" spans="1:16">
      <c r="A18" s="34" t="s">
        <v>414</v>
      </c>
      <c r="B18" s="456" t="s">
        <v>423</v>
      </c>
      <c r="C18" s="428">
        <v>1254</v>
      </c>
      <c r="D18" s="428"/>
      <c r="E18" s="428">
        <v>0</v>
      </c>
      <c r="F18" s="428"/>
      <c r="G18" s="428"/>
      <c r="H18" s="428"/>
      <c r="I18" s="428">
        <v>0</v>
      </c>
      <c r="J18" s="184"/>
      <c r="K18" s="184"/>
      <c r="L18" s="184"/>
      <c r="M18" s="184"/>
    </row>
    <row r="19" spans="1:16">
      <c r="A19" s="34" t="s">
        <v>415</v>
      </c>
      <c r="B19" s="456" t="s">
        <v>424</v>
      </c>
      <c r="C19" s="428">
        <v>-61847</v>
      </c>
      <c r="D19" s="428"/>
      <c r="E19" s="428">
        <v>0</v>
      </c>
      <c r="F19" s="428"/>
      <c r="G19" s="150">
        <v>4436</v>
      </c>
      <c r="H19" s="150">
        <v>14582</v>
      </c>
      <c r="I19" s="428">
        <v>0</v>
      </c>
      <c r="J19" s="145"/>
      <c r="K19" s="145"/>
      <c r="L19" s="145"/>
      <c r="M19" s="145"/>
    </row>
    <row r="20" spans="1:16">
      <c r="A20" s="34" t="s">
        <v>416</v>
      </c>
      <c r="B20" s="456" t="s">
        <v>425</v>
      </c>
      <c r="C20" s="428">
        <v>16</v>
      </c>
      <c r="D20" s="428"/>
      <c r="E20" s="428">
        <v>0</v>
      </c>
      <c r="F20" s="428"/>
      <c r="G20" s="428"/>
      <c r="H20" s="428"/>
      <c r="I20" s="428">
        <v>0</v>
      </c>
      <c r="J20" s="184"/>
      <c r="K20" s="184"/>
      <c r="L20" s="184"/>
      <c r="M20" s="184"/>
    </row>
    <row r="21" spans="1:16">
      <c r="A21" s="34" t="s">
        <v>417</v>
      </c>
      <c r="B21" s="456" t="s">
        <v>426</v>
      </c>
      <c r="C21" s="428">
        <v>26211</v>
      </c>
      <c r="D21" s="428"/>
      <c r="E21" s="428">
        <v>-18917</v>
      </c>
      <c r="F21" s="428"/>
      <c r="G21" s="428"/>
      <c r="H21" s="428"/>
      <c r="I21" s="428">
        <v>-2041</v>
      </c>
      <c r="J21" s="145"/>
      <c r="K21" s="145"/>
      <c r="L21" s="145"/>
      <c r="M21" s="145"/>
    </row>
    <row r="22" spans="1:16" ht="36">
      <c r="A22" s="34" t="s">
        <v>192</v>
      </c>
      <c r="B22" s="456">
        <v>3060</v>
      </c>
      <c r="C22" s="428">
        <v>-21590</v>
      </c>
      <c r="D22" s="428">
        <v>0</v>
      </c>
      <c r="E22" s="428">
        <v>0</v>
      </c>
      <c r="F22" s="428">
        <v>-25000</v>
      </c>
      <c r="G22" s="428">
        <v>-25000</v>
      </c>
      <c r="H22" s="428">
        <v>-25000</v>
      </c>
      <c r="I22" s="428">
        <v>-25000</v>
      </c>
      <c r="J22" s="184">
        <v>0</v>
      </c>
      <c r="K22" s="184">
        <v>0</v>
      </c>
      <c r="L22" s="184">
        <v>0</v>
      </c>
      <c r="M22" s="184">
        <v>0</v>
      </c>
      <c r="N22" s="198"/>
    </row>
    <row r="23" spans="1:16">
      <c r="A23" s="34" t="s">
        <v>418</v>
      </c>
      <c r="B23" s="456" t="s">
        <v>427</v>
      </c>
      <c r="C23" s="428">
        <v>-117969</v>
      </c>
      <c r="D23" s="428"/>
      <c r="E23" s="428">
        <v>0</v>
      </c>
      <c r="F23" s="428">
        <v>-25000</v>
      </c>
      <c r="G23" s="428">
        <v>-25000</v>
      </c>
      <c r="H23" s="428">
        <v>-25000</v>
      </c>
      <c r="I23" s="428">
        <v>-25000</v>
      </c>
      <c r="J23" s="184"/>
      <c r="K23" s="184"/>
      <c r="L23" s="184"/>
      <c r="M23" s="184"/>
    </row>
    <row r="24" spans="1:16">
      <c r="A24" s="34" t="s">
        <v>476</v>
      </c>
      <c r="B24" s="456" t="s">
        <v>453</v>
      </c>
      <c r="C24" s="428">
        <v>94080</v>
      </c>
      <c r="D24" s="428"/>
      <c r="E24" s="428">
        <v>0</v>
      </c>
      <c r="F24" s="428"/>
      <c r="G24" s="428"/>
      <c r="H24" s="428"/>
      <c r="I24" s="428">
        <v>0</v>
      </c>
      <c r="J24" s="184"/>
      <c r="K24" s="184"/>
      <c r="L24" s="184"/>
      <c r="M24" s="184"/>
    </row>
    <row r="25" spans="1:16" ht="20.5" customHeight="1">
      <c r="A25" s="34" t="s">
        <v>455</v>
      </c>
      <c r="B25" s="456" t="s">
        <v>477</v>
      </c>
      <c r="C25" s="428">
        <v>2299</v>
      </c>
      <c r="D25" s="428"/>
      <c r="E25" s="428"/>
      <c r="F25" s="428"/>
      <c r="G25" s="428"/>
      <c r="H25" s="428"/>
      <c r="I25" s="428">
        <v>0</v>
      </c>
      <c r="J25" s="184"/>
      <c r="K25" s="184"/>
      <c r="L25" s="184"/>
      <c r="M25" s="184"/>
    </row>
    <row r="26" spans="1:16" ht="36.75" customHeight="1">
      <c r="A26" s="42" t="s">
        <v>185</v>
      </c>
      <c r="B26" s="68">
        <v>3070</v>
      </c>
      <c r="C26" s="188">
        <v>-85553</v>
      </c>
      <c r="D26" s="188">
        <v>7167</v>
      </c>
      <c r="E26" s="188">
        <v>-65094</v>
      </c>
      <c r="F26" s="188">
        <v>-23655</v>
      </c>
      <c r="G26" s="188">
        <v>-24000</v>
      </c>
      <c r="H26" s="188">
        <v>-20036</v>
      </c>
      <c r="I26" s="188">
        <v>-16164</v>
      </c>
      <c r="J26" s="188">
        <v>9636.6500000000015</v>
      </c>
      <c r="K26" s="188">
        <v>10118.482500000002</v>
      </c>
      <c r="L26" s="188">
        <v>10624.056625000001</v>
      </c>
      <c r="M26" s="188">
        <v>11154.909456249999</v>
      </c>
      <c r="N26" s="188"/>
    </row>
    <row r="27" spans="1:16" ht="20.149999999999999" customHeight="1">
      <c r="A27" s="34" t="s">
        <v>186</v>
      </c>
      <c r="B27" s="456">
        <v>3080</v>
      </c>
      <c r="C27" s="187">
        <v>0</v>
      </c>
      <c r="D27" s="187">
        <v>394.91999999999996</v>
      </c>
      <c r="E27" s="187">
        <v>0</v>
      </c>
      <c r="F27" s="187">
        <v>0</v>
      </c>
      <c r="G27" s="187">
        <v>0</v>
      </c>
      <c r="H27" s="187">
        <v>0</v>
      </c>
      <c r="I27" s="187">
        <v>966</v>
      </c>
      <c r="J27" s="184">
        <v>693.58499999999992</v>
      </c>
      <c r="K27" s="184">
        <v>728.26425000000006</v>
      </c>
      <c r="L27" s="184">
        <v>764.61446249999995</v>
      </c>
      <c r="M27" s="184">
        <v>802.78218562499967</v>
      </c>
      <c r="N27" s="198"/>
    </row>
    <row r="28" spans="1:16" ht="35">
      <c r="A28" s="9" t="s">
        <v>162</v>
      </c>
      <c r="B28" s="68">
        <v>3090</v>
      </c>
      <c r="C28" s="188">
        <v>-85553</v>
      </c>
      <c r="D28" s="188">
        <v>6772.08</v>
      </c>
      <c r="E28" s="188">
        <v>-65094</v>
      </c>
      <c r="F28" s="188">
        <v>-23655</v>
      </c>
      <c r="G28" s="188">
        <v>-24000</v>
      </c>
      <c r="H28" s="188">
        <v>-20036</v>
      </c>
      <c r="I28" s="188">
        <v>-17130</v>
      </c>
      <c r="J28" s="188">
        <v>8943.0650000000023</v>
      </c>
      <c r="K28" s="188">
        <v>9390.2182500000017</v>
      </c>
      <c r="L28" s="188">
        <v>9859.4421625000014</v>
      </c>
      <c r="M28" s="188">
        <v>10352.127270625</v>
      </c>
      <c r="N28" s="188"/>
      <c r="P28" s="324" t="e">
        <v>#REF!</v>
      </c>
    </row>
    <row r="29" spans="1:16" ht="20.149999999999999" customHeight="1">
      <c r="A29" s="547" t="s">
        <v>164</v>
      </c>
      <c r="B29" s="547"/>
      <c r="C29" s="547"/>
      <c r="D29" s="547"/>
      <c r="E29" s="547"/>
      <c r="F29" s="547"/>
      <c r="G29" s="547"/>
      <c r="H29" s="547"/>
      <c r="I29" s="547"/>
      <c r="J29" s="5"/>
      <c r="K29" s="5"/>
      <c r="L29" s="5"/>
      <c r="M29" s="5"/>
    </row>
    <row r="30" spans="1:16" ht="20.149999999999999" customHeight="1">
      <c r="A30" s="42" t="s">
        <v>278</v>
      </c>
      <c r="B30" s="8"/>
      <c r="C30" s="427"/>
      <c r="D30" s="427"/>
      <c r="E30" s="427"/>
      <c r="F30" s="427"/>
      <c r="G30" s="427"/>
      <c r="H30" s="427"/>
      <c r="I30" s="427"/>
      <c r="J30" s="5"/>
      <c r="K30" s="5"/>
      <c r="L30" s="5"/>
      <c r="M30" s="5"/>
    </row>
    <row r="31" spans="1:16" ht="20.149999999999999" customHeight="1">
      <c r="A31" s="7" t="s">
        <v>33</v>
      </c>
      <c r="B31" s="8">
        <v>3200</v>
      </c>
      <c r="C31" s="428"/>
      <c r="D31" s="428"/>
      <c r="E31" s="428"/>
      <c r="F31" s="428"/>
      <c r="G31" s="428"/>
      <c r="H31" s="428"/>
      <c r="I31" s="428"/>
      <c r="J31" s="184"/>
      <c r="K31" s="184"/>
      <c r="L31" s="184"/>
      <c r="M31" s="184"/>
    </row>
    <row r="32" spans="1:16" ht="20.149999999999999" customHeight="1">
      <c r="A32" s="7" t="s">
        <v>34</v>
      </c>
      <c r="B32" s="8">
        <v>3210</v>
      </c>
      <c r="C32" s="428"/>
      <c r="D32" s="428"/>
      <c r="E32" s="428"/>
      <c r="F32" s="428"/>
      <c r="G32" s="428"/>
      <c r="H32" s="428"/>
      <c r="I32" s="428"/>
      <c r="J32" s="184"/>
      <c r="K32" s="184"/>
      <c r="L32" s="184"/>
      <c r="M32" s="184"/>
    </row>
    <row r="33" spans="1:21" ht="20.149999999999999" customHeight="1">
      <c r="A33" s="7" t="s">
        <v>56</v>
      </c>
      <c r="B33" s="8">
        <v>3220</v>
      </c>
      <c r="C33" s="428"/>
      <c r="D33" s="428"/>
      <c r="E33" s="428"/>
      <c r="F33" s="428"/>
      <c r="G33" s="428"/>
      <c r="H33" s="428"/>
      <c r="I33" s="428"/>
      <c r="J33" s="184"/>
      <c r="K33" s="184"/>
      <c r="L33" s="184"/>
      <c r="M33" s="184"/>
    </row>
    <row r="34" spans="1:21" ht="20.149999999999999" customHeight="1">
      <c r="A34" s="34" t="s">
        <v>168</v>
      </c>
      <c r="B34" s="8"/>
      <c r="C34" s="428"/>
      <c r="D34" s="428"/>
      <c r="E34" s="428"/>
      <c r="F34" s="428"/>
      <c r="G34" s="428"/>
      <c r="H34" s="428"/>
      <c r="I34" s="428"/>
      <c r="J34" s="184"/>
      <c r="K34" s="184"/>
      <c r="L34" s="184"/>
      <c r="M34" s="184"/>
    </row>
    <row r="35" spans="1:21" ht="20.149999999999999" customHeight="1">
      <c r="A35" s="7" t="s">
        <v>169</v>
      </c>
      <c r="B35" s="8">
        <v>3230</v>
      </c>
      <c r="C35" s="428"/>
      <c r="D35" s="428"/>
      <c r="E35" s="428"/>
      <c r="F35" s="428"/>
      <c r="G35" s="428"/>
      <c r="H35" s="428"/>
      <c r="I35" s="428"/>
      <c r="J35" s="184"/>
      <c r="K35" s="184"/>
      <c r="L35" s="184"/>
      <c r="M35" s="184"/>
    </row>
    <row r="36" spans="1:21" ht="20.149999999999999" customHeight="1">
      <c r="A36" s="7" t="s">
        <v>170</v>
      </c>
      <c r="B36" s="8">
        <v>3240</v>
      </c>
      <c r="C36" s="428"/>
      <c r="D36" s="428"/>
      <c r="E36" s="428"/>
      <c r="F36" s="428"/>
      <c r="G36" s="428"/>
      <c r="H36" s="428"/>
      <c r="I36" s="428"/>
      <c r="J36" s="184"/>
      <c r="K36" s="184"/>
      <c r="L36" s="184"/>
      <c r="M36" s="184"/>
    </row>
    <row r="37" spans="1:21" ht="20.149999999999999" customHeight="1">
      <c r="A37" s="34" t="s">
        <v>171</v>
      </c>
      <c r="B37" s="8">
        <v>3250</v>
      </c>
      <c r="C37" s="428"/>
      <c r="D37" s="428"/>
      <c r="E37" s="428"/>
      <c r="F37" s="428"/>
      <c r="G37" s="428"/>
      <c r="H37" s="428"/>
      <c r="I37" s="428"/>
      <c r="J37" s="184"/>
      <c r="K37" s="184"/>
      <c r="L37" s="184"/>
      <c r="M37" s="184"/>
    </row>
    <row r="38" spans="1:21" ht="20.149999999999999" customHeight="1">
      <c r="A38" s="7" t="s">
        <v>125</v>
      </c>
      <c r="B38" s="8">
        <v>3260</v>
      </c>
      <c r="C38" s="428"/>
      <c r="D38" s="428"/>
      <c r="E38" s="428"/>
      <c r="F38" s="428"/>
      <c r="G38" s="428"/>
      <c r="H38" s="428"/>
      <c r="I38" s="428"/>
      <c r="J38" s="145"/>
      <c r="K38" s="145"/>
      <c r="L38" s="145"/>
      <c r="M38" s="145"/>
    </row>
    <row r="39" spans="1:21" ht="20.149999999999999" customHeight="1">
      <c r="A39" s="7" t="s">
        <v>456</v>
      </c>
      <c r="B39" s="456" t="s">
        <v>457</v>
      </c>
      <c r="C39" s="428"/>
      <c r="D39" s="428"/>
      <c r="E39" s="428"/>
      <c r="F39" s="428"/>
      <c r="G39" s="428"/>
      <c r="H39" s="428"/>
      <c r="I39" s="428"/>
      <c r="J39" s="145"/>
      <c r="K39" s="145"/>
      <c r="L39" s="145"/>
      <c r="M39" s="145"/>
    </row>
    <row r="40" spans="1:21" ht="20.149999999999999" customHeight="1">
      <c r="A40" s="42" t="s">
        <v>280</v>
      </c>
      <c r="B40" s="8"/>
      <c r="C40" s="428"/>
      <c r="D40" s="428"/>
      <c r="E40" s="428"/>
      <c r="F40" s="428"/>
      <c r="G40" s="428"/>
      <c r="H40" s="428"/>
      <c r="I40" s="428"/>
      <c r="J40" s="184"/>
      <c r="K40" s="184"/>
      <c r="L40" s="184"/>
      <c r="M40" s="184"/>
    </row>
    <row r="41" spans="1:21" ht="36">
      <c r="A41" s="7" t="s">
        <v>126</v>
      </c>
      <c r="B41" s="8">
        <v>3270</v>
      </c>
      <c r="C41" s="428">
        <v>32294</v>
      </c>
      <c r="D41" s="428">
        <v>0</v>
      </c>
      <c r="E41" s="428">
        <v>0</v>
      </c>
      <c r="F41" s="428">
        <v>0</v>
      </c>
      <c r="G41" s="428">
        <v>0</v>
      </c>
      <c r="H41" s="428">
        <v>0</v>
      </c>
      <c r="I41" s="428">
        <v>0</v>
      </c>
      <c r="J41" s="184"/>
      <c r="K41" s="184"/>
      <c r="L41" s="184"/>
      <c r="M41" s="184"/>
    </row>
    <row r="42" spans="1:21" ht="54">
      <c r="A42" s="344" t="s">
        <v>603</v>
      </c>
      <c r="B42" s="8" t="s">
        <v>522</v>
      </c>
      <c r="C42" s="428">
        <v>32294</v>
      </c>
      <c r="D42" s="428"/>
      <c r="E42" s="428"/>
      <c r="F42" s="428"/>
      <c r="G42" s="428"/>
      <c r="H42" s="428"/>
      <c r="I42" s="428"/>
      <c r="J42" s="343"/>
      <c r="K42" s="343"/>
      <c r="L42" s="343"/>
      <c r="M42" s="343"/>
    </row>
    <row r="43" spans="1:21" ht="20.5" customHeight="1">
      <c r="A43" s="344" t="s">
        <v>641</v>
      </c>
      <c r="B43" s="8" t="s">
        <v>523</v>
      </c>
      <c r="C43" s="428"/>
      <c r="D43" s="428"/>
      <c r="E43" s="428"/>
      <c r="F43" s="428"/>
      <c r="G43" s="428"/>
      <c r="H43" s="428"/>
      <c r="I43" s="428"/>
      <c r="J43" s="343"/>
      <c r="K43" s="343"/>
      <c r="L43" s="343"/>
      <c r="M43" s="343"/>
    </row>
    <row r="44" spans="1:21" ht="20.149999999999999" customHeight="1">
      <c r="A44" s="7" t="s">
        <v>127</v>
      </c>
      <c r="B44" s="8">
        <v>3280</v>
      </c>
      <c r="C44" s="428"/>
      <c r="D44" s="428"/>
      <c r="E44" s="428"/>
      <c r="F44" s="428"/>
      <c r="G44" s="428"/>
      <c r="H44" s="428"/>
      <c r="I44" s="428"/>
      <c r="J44" s="184"/>
      <c r="K44" s="184"/>
      <c r="L44" s="184"/>
      <c r="M44" s="184"/>
    </row>
    <row r="45" spans="1:21" ht="46" customHeight="1">
      <c r="A45" s="7" t="s">
        <v>128</v>
      </c>
      <c r="B45" s="8">
        <v>3290</v>
      </c>
      <c r="C45" s="428"/>
      <c r="D45" s="428"/>
      <c r="E45" s="428"/>
      <c r="F45" s="428"/>
      <c r="G45" s="428"/>
      <c r="H45" s="428"/>
      <c r="I45" s="428"/>
      <c r="J45" s="184"/>
      <c r="K45" s="184"/>
      <c r="L45" s="184"/>
      <c r="M45" s="184"/>
    </row>
    <row r="46" spans="1:21" ht="25" customHeight="1">
      <c r="A46" s="7" t="s">
        <v>57</v>
      </c>
      <c r="B46" s="8">
        <v>3300</v>
      </c>
      <c r="C46" s="428"/>
      <c r="D46" s="428"/>
      <c r="E46" s="428"/>
      <c r="F46" s="428"/>
      <c r="G46" s="428"/>
      <c r="H46" s="428"/>
      <c r="I46" s="428"/>
      <c r="J46" s="184"/>
      <c r="K46" s="184"/>
      <c r="L46" s="184"/>
      <c r="M46" s="184"/>
    </row>
    <row r="47" spans="1:21" ht="26.5" customHeight="1">
      <c r="A47" s="7" t="s">
        <v>120</v>
      </c>
      <c r="B47" s="8">
        <v>3310</v>
      </c>
      <c r="C47" s="428">
        <v>86809</v>
      </c>
      <c r="D47" s="428">
        <v>44970</v>
      </c>
      <c r="E47" s="428">
        <v>28566</v>
      </c>
      <c r="F47" s="428">
        <v>0</v>
      </c>
      <c r="G47" s="428">
        <v>16000</v>
      </c>
      <c r="H47" s="428">
        <v>19964</v>
      </c>
      <c r="I47" s="428">
        <v>19964</v>
      </c>
      <c r="J47" s="145">
        <v>5212.2</v>
      </c>
      <c r="K47" s="145">
        <v>5472.81</v>
      </c>
      <c r="L47" s="145">
        <v>5746.4505000000008</v>
      </c>
      <c r="M47" s="145">
        <v>6033.7730250000013</v>
      </c>
      <c r="N47" s="198"/>
    </row>
    <row r="48" spans="1:21" ht="54">
      <c r="A48" s="7" t="s">
        <v>72</v>
      </c>
      <c r="B48" s="456" t="s">
        <v>428</v>
      </c>
      <c r="C48" s="428">
        <v>58650</v>
      </c>
      <c r="D48" s="428">
        <v>4970</v>
      </c>
      <c r="E48" s="428">
        <v>28566</v>
      </c>
      <c r="F48" s="428"/>
      <c r="G48" s="428">
        <v>1000</v>
      </c>
      <c r="H48" s="428">
        <v>4964</v>
      </c>
      <c r="I48" s="428">
        <v>4964</v>
      </c>
      <c r="J48" s="194">
        <v>5212.2</v>
      </c>
      <c r="K48" s="194">
        <v>5472.81</v>
      </c>
      <c r="L48" s="194">
        <v>5746.4505000000008</v>
      </c>
      <c r="M48" s="194">
        <v>6033.7730250000013</v>
      </c>
      <c r="N48" s="1" t="s">
        <v>505</v>
      </c>
      <c r="U48" s="1">
        <v>4974</v>
      </c>
    </row>
    <row r="49" spans="1:14" ht="29" customHeight="1">
      <c r="A49" s="7" t="s">
        <v>635</v>
      </c>
      <c r="B49" s="456" t="s">
        <v>520</v>
      </c>
      <c r="C49" s="428">
        <v>28159</v>
      </c>
      <c r="D49" s="428">
        <v>40000</v>
      </c>
      <c r="E49" s="428"/>
      <c r="F49" s="428"/>
      <c r="G49" s="428">
        <v>15000</v>
      </c>
      <c r="H49" s="428">
        <v>15000</v>
      </c>
      <c r="I49" s="428">
        <v>15000</v>
      </c>
      <c r="J49" s="184"/>
      <c r="K49" s="184"/>
      <c r="L49" s="184"/>
      <c r="M49" s="184"/>
    </row>
    <row r="50" spans="1:14" ht="88" customHeight="1">
      <c r="A50" s="442" t="s">
        <v>634</v>
      </c>
      <c r="B50" s="443" t="s">
        <v>636</v>
      </c>
      <c r="C50" s="428"/>
      <c r="D50" s="428"/>
      <c r="E50" s="428"/>
      <c r="F50" s="428"/>
      <c r="G50" s="428">
        <v>15000</v>
      </c>
      <c r="H50" s="428">
        <v>15000</v>
      </c>
      <c r="I50" s="428">
        <v>15000</v>
      </c>
      <c r="J50" s="438"/>
      <c r="K50" s="438"/>
      <c r="L50" s="438"/>
      <c r="M50" s="438"/>
    </row>
    <row r="51" spans="1:14" ht="50" customHeight="1">
      <c r="A51" s="42" t="s">
        <v>165</v>
      </c>
      <c r="B51" s="10">
        <v>3320</v>
      </c>
      <c r="C51" s="188">
        <v>-119103</v>
      </c>
      <c r="D51" s="188">
        <v>-44970</v>
      </c>
      <c r="E51" s="188">
        <v>-28566</v>
      </c>
      <c r="F51" s="188">
        <v>0</v>
      </c>
      <c r="G51" s="188">
        <v>-16000</v>
      </c>
      <c r="H51" s="188">
        <v>-19964</v>
      </c>
      <c r="I51" s="188">
        <v>-19964</v>
      </c>
      <c r="J51" s="188">
        <v>-5212.2</v>
      </c>
      <c r="K51" s="188">
        <v>-5472.81</v>
      </c>
      <c r="L51" s="188">
        <v>-5746.4505000000008</v>
      </c>
      <c r="M51" s="188">
        <v>-6033.7730250000013</v>
      </c>
      <c r="N51" s="198"/>
    </row>
    <row r="52" spans="1:14" ht="26.5" customHeight="1">
      <c r="A52" s="547" t="s">
        <v>166</v>
      </c>
      <c r="B52" s="547"/>
      <c r="C52" s="547"/>
      <c r="D52" s="547"/>
      <c r="E52" s="547"/>
      <c r="F52" s="547"/>
      <c r="G52" s="547"/>
      <c r="H52" s="547"/>
      <c r="I52" s="547"/>
      <c r="J52" s="5"/>
      <c r="K52" s="5"/>
      <c r="L52" s="5"/>
      <c r="M52" s="5"/>
    </row>
    <row r="53" spans="1:14" ht="25" customHeight="1">
      <c r="A53" s="42" t="s">
        <v>279</v>
      </c>
      <c r="B53" s="8"/>
      <c r="C53" s="427"/>
      <c r="D53" s="427"/>
      <c r="E53" s="427"/>
      <c r="F53" s="427"/>
      <c r="G53" s="427"/>
      <c r="H53" s="427"/>
      <c r="I53" s="427"/>
      <c r="J53" s="5"/>
      <c r="K53" s="5"/>
      <c r="L53" s="5"/>
      <c r="M53" s="5"/>
    </row>
    <row r="54" spans="1:14" ht="26.5" customHeight="1">
      <c r="A54" s="34" t="s">
        <v>172</v>
      </c>
      <c r="B54" s="8">
        <v>3400</v>
      </c>
      <c r="C54" s="428"/>
      <c r="D54" s="428"/>
      <c r="E54" s="428"/>
      <c r="F54" s="428"/>
      <c r="G54" s="428"/>
      <c r="H54" s="428"/>
      <c r="I54" s="428"/>
      <c r="J54" s="184"/>
      <c r="K54" s="184"/>
      <c r="L54" s="184"/>
      <c r="M54" s="184"/>
    </row>
    <row r="55" spans="1:14" ht="36">
      <c r="A55" s="7" t="s">
        <v>96</v>
      </c>
      <c r="B55" s="13"/>
      <c r="C55" s="428"/>
      <c r="D55" s="428"/>
      <c r="E55" s="428"/>
      <c r="F55" s="428"/>
      <c r="G55" s="428"/>
      <c r="H55" s="428"/>
      <c r="I55" s="428"/>
      <c r="J55" s="184"/>
      <c r="K55" s="184"/>
      <c r="L55" s="184"/>
      <c r="M55" s="184"/>
    </row>
    <row r="56" spans="1:14" ht="20.149999999999999" customHeight="1">
      <c r="A56" s="7" t="s">
        <v>95</v>
      </c>
      <c r="B56" s="8">
        <v>3410</v>
      </c>
      <c r="C56" s="428"/>
      <c r="D56" s="428"/>
      <c r="E56" s="428"/>
      <c r="F56" s="428"/>
      <c r="G56" s="428"/>
      <c r="H56" s="428"/>
      <c r="I56" s="428"/>
      <c r="J56" s="184"/>
      <c r="K56" s="184"/>
      <c r="L56" s="184"/>
      <c r="M56" s="184"/>
    </row>
    <row r="57" spans="1:14" ht="20.149999999999999" customHeight="1">
      <c r="A57" s="7" t="s">
        <v>100</v>
      </c>
      <c r="B57" s="456">
        <v>3420</v>
      </c>
      <c r="C57" s="428"/>
      <c r="D57" s="428"/>
      <c r="E57" s="428"/>
      <c r="F57" s="428"/>
      <c r="G57" s="428"/>
      <c r="H57" s="428"/>
      <c r="I57" s="428"/>
      <c r="J57" s="184"/>
      <c r="K57" s="184"/>
      <c r="L57" s="184"/>
      <c r="M57" s="184"/>
    </row>
    <row r="58" spans="1:14" ht="20.149999999999999" customHeight="1">
      <c r="A58" s="7" t="s">
        <v>129</v>
      </c>
      <c r="B58" s="8">
        <v>3430</v>
      </c>
      <c r="C58" s="428"/>
      <c r="D58" s="428"/>
      <c r="E58" s="428"/>
      <c r="F58" s="428"/>
      <c r="G58" s="428"/>
      <c r="H58" s="428"/>
      <c r="I58" s="428"/>
      <c r="J58" s="184"/>
      <c r="K58" s="184"/>
      <c r="L58" s="184"/>
      <c r="M58" s="184"/>
    </row>
    <row r="59" spans="1:14" ht="36">
      <c r="A59" s="7" t="s">
        <v>98</v>
      </c>
      <c r="B59" s="8"/>
      <c r="C59" s="428"/>
      <c r="D59" s="428"/>
      <c r="E59" s="428"/>
      <c r="F59" s="428"/>
      <c r="G59" s="428"/>
      <c r="H59" s="428"/>
      <c r="I59" s="428"/>
      <c r="J59" s="184"/>
      <c r="K59" s="184"/>
      <c r="L59" s="184"/>
      <c r="M59" s="184"/>
    </row>
    <row r="60" spans="1:14" ht="20.149999999999999" customHeight="1">
      <c r="A60" s="7" t="s">
        <v>95</v>
      </c>
      <c r="B60" s="456">
        <v>3440</v>
      </c>
      <c r="C60" s="428"/>
      <c r="D60" s="428"/>
      <c r="E60" s="428"/>
      <c r="F60" s="428"/>
      <c r="G60" s="428"/>
      <c r="H60" s="428"/>
      <c r="I60" s="428"/>
      <c r="J60" s="184"/>
      <c r="K60" s="184"/>
      <c r="L60" s="184"/>
      <c r="M60" s="184"/>
    </row>
    <row r="61" spans="1:14" ht="20.149999999999999" customHeight="1">
      <c r="A61" s="7" t="s">
        <v>100</v>
      </c>
      <c r="B61" s="456">
        <v>3450</v>
      </c>
      <c r="C61" s="428"/>
      <c r="D61" s="428"/>
      <c r="E61" s="428"/>
      <c r="F61" s="428"/>
      <c r="G61" s="428"/>
      <c r="H61" s="428"/>
      <c r="I61" s="428"/>
      <c r="J61" s="184"/>
      <c r="K61" s="184"/>
      <c r="L61" s="184"/>
      <c r="M61" s="184"/>
    </row>
    <row r="62" spans="1:14" ht="20.149999999999999" customHeight="1">
      <c r="A62" s="7" t="s">
        <v>129</v>
      </c>
      <c r="B62" s="456">
        <v>3460</v>
      </c>
      <c r="C62" s="428"/>
      <c r="D62" s="428"/>
      <c r="E62" s="428"/>
      <c r="F62" s="428"/>
      <c r="G62" s="428"/>
      <c r="H62" s="428"/>
      <c r="I62" s="428"/>
      <c r="J62" s="184"/>
      <c r="K62" s="184"/>
      <c r="L62" s="184"/>
      <c r="M62" s="184"/>
    </row>
    <row r="63" spans="1:14" ht="20.149999999999999" customHeight="1">
      <c r="A63" s="7" t="s">
        <v>124</v>
      </c>
      <c r="B63" s="456">
        <v>3470</v>
      </c>
      <c r="C63" s="428">
        <v>0</v>
      </c>
      <c r="D63" s="428">
        <v>0</v>
      </c>
      <c r="E63" s="428">
        <v>0</v>
      </c>
      <c r="F63" s="428">
        <v>0</v>
      </c>
      <c r="G63" s="428">
        <v>0</v>
      </c>
      <c r="H63" s="428">
        <v>0</v>
      </c>
      <c r="I63" s="428">
        <v>0</v>
      </c>
      <c r="J63" s="145">
        <v>0</v>
      </c>
      <c r="K63" s="145">
        <v>0</v>
      </c>
      <c r="L63" s="145">
        <v>0</v>
      </c>
      <c r="M63" s="145">
        <v>0</v>
      </c>
      <c r="N63" s="198"/>
    </row>
    <row r="64" spans="1:14" ht="19.5" customHeight="1">
      <c r="A64" s="7" t="s">
        <v>422</v>
      </c>
      <c r="B64" s="456" t="s">
        <v>421</v>
      </c>
      <c r="C64" s="428"/>
      <c r="D64" s="428"/>
      <c r="E64" s="428"/>
      <c r="F64" s="428"/>
      <c r="G64" s="428"/>
      <c r="H64" s="428"/>
      <c r="I64" s="428"/>
      <c r="J64" s="184"/>
      <c r="K64" s="184"/>
      <c r="L64" s="184"/>
      <c r="M64" s="184"/>
    </row>
    <row r="65" spans="1:14" ht="19.5" customHeight="1">
      <c r="A65" s="7" t="s">
        <v>440</v>
      </c>
      <c r="B65" s="456" t="s">
        <v>437</v>
      </c>
      <c r="C65" s="428"/>
      <c r="D65" s="428"/>
      <c r="E65" s="428"/>
      <c r="F65" s="428"/>
      <c r="G65" s="428"/>
      <c r="H65" s="428"/>
      <c r="I65" s="428"/>
      <c r="J65" s="184"/>
      <c r="K65" s="184"/>
      <c r="L65" s="184"/>
      <c r="M65" s="184"/>
    </row>
    <row r="66" spans="1:14" ht="19.5" customHeight="1">
      <c r="A66" s="7" t="s">
        <v>125</v>
      </c>
      <c r="B66" s="456">
        <v>3480</v>
      </c>
      <c r="C66" s="428">
        <v>221849</v>
      </c>
      <c r="D66" s="428">
        <v>40000</v>
      </c>
      <c r="E66" s="428">
        <v>77500</v>
      </c>
      <c r="F66" s="428">
        <v>25000</v>
      </c>
      <c r="G66" s="428">
        <v>40000</v>
      </c>
      <c r="H66" s="428">
        <v>40000</v>
      </c>
      <c r="I66" s="428">
        <v>40000</v>
      </c>
      <c r="J66" s="145">
        <v>0</v>
      </c>
      <c r="K66" s="145">
        <v>0</v>
      </c>
      <c r="L66" s="145">
        <v>0</v>
      </c>
      <c r="M66" s="145">
        <v>0</v>
      </c>
      <c r="N66" s="198"/>
    </row>
    <row r="67" spans="1:14" ht="19.5" customHeight="1">
      <c r="A67" s="7" t="s">
        <v>441</v>
      </c>
      <c r="B67" s="456" t="s">
        <v>442</v>
      </c>
      <c r="C67" s="428"/>
      <c r="D67" s="428"/>
      <c r="E67" s="428"/>
      <c r="F67" s="428"/>
      <c r="G67" s="428"/>
      <c r="H67" s="428"/>
      <c r="I67" s="428"/>
      <c r="J67" s="184"/>
      <c r="K67" s="184"/>
      <c r="L67" s="184"/>
      <c r="M67" s="184"/>
    </row>
    <row r="68" spans="1:14" ht="19.5" customHeight="1">
      <c r="A68" s="7" t="s">
        <v>556</v>
      </c>
      <c r="B68" s="456" t="s">
        <v>450</v>
      </c>
      <c r="C68" s="428">
        <v>21297</v>
      </c>
      <c r="D68" s="428"/>
      <c r="E68" s="428"/>
      <c r="F68" s="428"/>
      <c r="G68" s="428"/>
      <c r="H68" s="428"/>
      <c r="I68" s="428"/>
      <c r="J68" s="396"/>
      <c r="K68" s="396"/>
      <c r="L68" s="396"/>
      <c r="M68" s="396"/>
    </row>
    <row r="69" spans="1:14" ht="19.5" customHeight="1">
      <c r="A69" s="7" t="s">
        <v>430</v>
      </c>
      <c r="B69" s="456" t="s">
        <v>604</v>
      </c>
      <c r="C69" s="428">
        <v>200552</v>
      </c>
      <c r="D69" s="428">
        <v>40000</v>
      </c>
      <c r="E69" s="428">
        <v>77500</v>
      </c>
      <c r="F69" s="428">
        <v>25000</v>
      </c>
      <c r="G69" s="428">
        <v>40000</v>
      </c>
      <c r="H69" s="428">
        <v>40000</v>
      </c>
      <c r="I69" s="428">
        <v>40000</v>
      </c>
      <c r="J69" s="184"/>
      <c r="K69" s="184"/>
      <c r="L69" s="184"/>
      <c r="M69" s="184"/>
    </row>
    <row r="70" spans="1:14" ht="20.149999999999999" customHeight="1">
      <c r="A70" s="42" t="s">
        <v>280</v>
      </c>
      <c r="B70" s="8"/>
      <c r="C70" s="428"/>
      <c r="D70" s="428"/>
      <c r="E70" s="428"/>
      <c r="F70" s="428"/>
      <c r="G70" s="428"/>
      <c r="H70" s="428"/>
      <c r="I70" s="428"/>
      <c r="J70" s="184"/>
      <c r="K70" s="184"/>
      <c r="L70" s="184"/>
      <c r="M70" s="184"/>
    </row>
    <row r="71" spans="1:14" ht="36">
      <c r="A71" s="7" t="s">
        <v>360</v>
      </c>
      <c r="B71" s="8">
        <v>3490</v>
      </c>
      <c r="C71" s="187"/>
      <c r="D71" s="187">
        <v>270</v>
      </c>
      <c r="E71" s="187">
        <v>0</v>
      </c>
      <c r="F71" s="187">
        <v>0</v>
      </c>
      <c r="G71" s="187">
        <v>0</v>
      </c>
      <c r="H71" s="187">
        <v>0</v>
      </c>
      <c r="I71" s="187">
        <v>660</v>
      </c>
      <c r="J71" s="184">
        <v>474</v>
      </c>
      <c r="K71" s="184">
        <v>498</v>
      </c>
      <c r="L71" s="184">
        <v>522</v>
      </c>
      <c r="M71" s="184">
        <v>549</v>
      </c>
      <c r="N71" s="198"/>
    </row>
    <row r="72" spans="1:14" ht="108">
      <c r="A72" s="7" t="s">
        <v>361</v>
      </c>
      <c r="B72" s="8">
        <v>3500</v>
      </c>
      <c r="C72" s="187"/>
      <c r="D72" s="187">
        <v>917</v>
      </c>
      <c r="E72" s="187">
        <v>0</v>
      </c>
      <c r="F72" s="187">
        <v>0</v>
      </c>
      <c r="G72" s="187">
        <v>0</v>
      </c>
      <c r="H72" s="187">
        <v>0</v>
      </c>
      <c r="I72" s="187">
        <v>2246</v>
      </c>
      <c r="J72" s="184">
        <v>1611.05025</v>
      </c>
      <c r="K72" s="252">
        <v>1692.0006074999999</v>
      </c>
      <c r="L72" s="252">
        <v>1776.4542678750004</v>
      </c>
      <c r="M72" s="252">
        <v>1865.030611268749</v>
      </c>
      <c r="N72" s="198"/>
    </row>
    <row r="73" spans="1:14" ht="36">
      <c r="A73" s="7" t="s">
        <v>99</v>
      </c>
      <c r="B73" s="8"/>
      <c r="C73" s="428"/>
      <c r="D73" s="428"/>
      <c r="E73" s="428"/>
      <c r="F73" s="428"/>
      <c r="G73" s="428"/>
      <c r="H73" s="428"/>
      <c r="I73" s="428"/>
      <c r="J73" s="184"/>
      <c r="K73" s="184"/>
      <c r="L73" s="184"/>
      <c r="M73" s="184"/>
    </row>
    <row r="74" spans="1:14" ht="20.149999999999999" customHeight="1">
      <c r="A74" s="7" t="s">
        <v>95</v>
      </c>
      <c r="B74" s="456">
        <v>3510</v>
      </c>
      <c r="C74" s="428"/>
      <c r="D74" s="428"/>
      <c r="E74" s="428"/>
      <c r="F74" s="428"/>
      <c r="G74" s="428"/>
      <c r="H74" s="428"/>
      <c r="I74" s="428"/>
      <c r="J74" s="184"/>
      <c r="K74" s="184"/>
      <c r="L74" s="184"/>
      <c r="M74" s="184"/>
    </row>
    <row r="75" spans="1:14" ht="20.149999999999999" customHeight="1">
      <c r="A75" s="7" t="s">
        <v>100</v>
      </c>
      <c r="B75" s="456">
        <v>3520</v>
      </c>
      <c r="C75" s="428"/>
      <c r="D75" s="428"/>
      <c r="E75" s="428"/>
      <c r="F75" s="428"/>
      <c r="G75" s="428"/>
      <c r="H75" s="428"/>
      <c r="I75" s="428"/>
      <c r="J75" s="184"/>
      <c r="K75" s="184"/>
      <c r="L75" s="184"/>
      <c r="M75" s="184"/>
    </row>
    <row r="76" spans="1:14" ht="20.149999999999999" customHeight="1">
      <c r="A76" s="7" t="s">
        <v>129</v>
      </c>
      <c r="B76" s="456">
        <v>3530</v>
      </c>
      <c r="C76" s="428"/>
      <c r="D76" s="428"/>
      <c r="E76" s="428"/>
      <c r="F76" s="428"/>
      <c r="G76" s="428"/>
      <c r="H76" s="428"/>
      <c r="I76" s="428"/>
      <c r="J76" s="184"/>
      <c r="K76" s="184"/>
      <c r="L76" s="184"/>
      <c r="M76" s="184"/>
    </row>
    <row r="77" spans="1:14" ht="36">
      <c r="A77" s="7" t="s">
        <v>97</v>
      </c>
      <c r="B77" s="8"/>
      <c r="C77" s="428"/>
      <c r="D77" s="428"/>
      <c r="E77" s="428"/>
      <c r="F77" s="428"/>
      <c r="G77" s="428"/>
      <c r="H77" s="428"/>
      <c r="I77" s="428"/>
      <c r="J77" s="184"/>
      <c r="K77" s="184"/>
      <c r="L77" s="184"/>
      <c r="M77" s="184"/>
    </row>
    <row r="78" spans="1:14" ht="20.149999999999999" customHeight="1">
      <c r="A78" s="7" t="s">
        <v>95</v>
      </c>
      <c r="B78" s="456">
        <v>3540</v>
      </c>
      <c r="C78" s="428"/>
      <c r="D78" s="428"/>
      <c r="E78" s="428"/>
      <c r="F78" s="428"/>
      <c r="G78" s="428"/>
      <c r="H78" s="428"/>
      <c r="I78" s="428"/>
      <c r="J78" s="184"/>
      <c r="K78" s="184"/>
      <c r="L78" s="184"/>
      <c r="M78" s="184"/>
    </row>
    <row r="79" spans="1:14" ht="20.149999999999999" customHeight="1">
      <c r="A79" s="7" t="s">
        <v>100</v>
      </c>
      <c r="B79" s="456">
        <v>3550</v>
      </c>
      <c r="C79" s="428"/>
      <c r="D79" s="428"/>
      <c r="E79" s="428"/>
      <c r="F79" s="428"/>
      <c r="G79" s="428"/>
      <c r="H79" s="428"/>
      <c r="I79" s="428"/>
      <c r="J79" s="184"/>
      <c r="K79" s="184"/>
      <c r="L79" s="184"/>
      <c r="M79" s="184"/>
    </row>
    <row r="80" spans="1:14" ht="20.149999999999999" customHeight="1">
      <c r="A80" s="7" t="s">
        <v>129</v>
      </c>
      <c r="B80" s="456">
        <v>3560</v>
      </c>
      <c r="C80" s="428"/>
      <c r="D80" s="428"/>
      <c r="E80" s="428"/>
      <c r="F80" s="428"/>
      <c r="G80" s="428"/>
      <c r="H80" s="428"/>
      <c r="I80" s="428"/>
      <c r="J80" s="184"/>
      <c r="K80" s="184"/>
      <c r="L80" s="184"/>
      <c r="M80" s="184"/>
    </row>
    <row r="81" spans="1:14" ht="20.149999999999999" customHeight="1">
      <c r="A81" s="7" t="s">
        <v>120</v>
      </c>
      <c r="B81" s="456">
        <v>3570</v>
      </c>
      <c r="C81" s="428">
        <v>732</v>
      </c>
      <c r="D81" s="428"/>
      <c r="E81" s="428">
        <v>2169</v>
      </c>
      <c r="F81" s="428">
        <v>0</v>
      </c>
      <c r="G81" s="428">
        <v>0</v>
      </c>
      <c r="H81" s="428">
        <v>0</v>
      </c>
      <c r="I81" s="428">
        <v>0</v>
      </c>
      <c r="J81" s="145"/>
      <c r="K81" s="145"/>
      <c r="L81" s="145"/>
      <c r="M81" s="145"/>
    </row>
    <row r="82" spans="1:14" ht="20.149999999999999" customHeight="1">
      <c r="A82" s="7" t="s">
        <v>549</v>
      </c>
      <c r="B82" s="456" t="s">
        <v>542</v>
      </c>
      <c r="C82" s="428"/>
      <c r="D82" s="428"/>
      <c r="E82" s="428">
        <v>2169</v>
      </c>
      <c r="F82" s="428"/>
      <c r="G82" s="428"/>
      <c r="H82" s="428"/>
      <c r="I82" s="428"/>
      <c r="J82" s="145"/>
      <c r="K82" s="145"/>
      <c r="L82" s="145"/>
      <c r="M82" s="145"/>
    </row>
    <row r="83" spans="1:14" ht="32.15" customHeight="1">
      <c r="A83" s="7" t="s">
        <v>614</v>
      </c>
      <c r="B83" s="456" t="s">
        <v>548</v>
      </c>
      <c r="C83" s="428">
        <v>732</v>
      </c>
      <c r="D83" s="428"/>
      <c r="E83" s="428"/>
      <c r="F83" s="428"/>
      <c r="G83" s="428"/>
      <c r="H83" s="428"/>
      <c r="I83" s="428"/>
      <c r="J83" s="145"/>
      <c r="K83" s="145"/>
      <c r="L83" s="145"/>
      <c r="M83" s="145"/>
    </row>
    <row r="84" spans="1:14" ht="35">
      <c r="A84" s="42" t="s">
        <v>167</v>
      </c>
      <c r="B84" s="68">
        <v>3580</v>
      </c>
      <c r="C84" s="188">
        <v>221117</v>
      </c>
      <c r="D84" s="188">
        <v>38813</v>
      </c>
      <c r="E84" s="188">
        <v>75331</v>
      </c>
      <c r="F84" s="188">
        <v>25000</v>
      </c>
      <c r="G84" s="188">
        <v>40000</v>
      </c>
      <c r="H84" s="188">
        <v>40000</v>
      </c>
      <c r="I84" s="188">
        <v>37094</v>
      </c>
      <c r="J84" s="188">
        <v>-2085.0502500000002</v>
      </c>
      <c r="K84" s="188">
        <v>-2190.0006075000001</v>
      </c>
      <c r="L84" s="188">
        <v>-2298.4542678750004</v>
      </c>
      <c r="M84" s="188">
        <v>-2414.030611268749</v>
      </c>
      <c r="N84" s="198"/>
    </row>
    <row r="85" spans="1:14" s="14" customFormat="1" ht="20.149999999999999" customHeight="1">
      <c r="A85" s="7" t="s">
        <v>35</v>
      </c>
      <c r="B85" s="456"/>
      <c r="C85" s="185"/>
      <c r="D85" s="185"/>
      <c r="E85" s="185"/>
      <c r="F85" s="185"/>
      <c r="G85" s="185"/>
      <c r="H85" s="185"/>
      <c r="I85" s="185"/>
      <c r="J85" s="186"/>
      <c r="K85" s="186"/>
      <c r="L85" s="186"/>
      <c r="M85" s="186"/>
    </row>
    <row r="86" spans="1:14" s="14" customFormat="1" ht="20.149999999999999" customHeight="1">
      <c r="A86" s="9" t="s">
        <v>36</v>
      </c>
      <c r="B86" s="456">
        <v>3600</v>
      </c>
      <c r="C86" s="300">
        <v>1868</v>
      </c>
      <c r="D86" s="188">
        <v>0</v>
      </c>
      <c r="E86" s="188">
        <v>18329</v>
      </c>
      <c r="F86" s="188">
        <v>0</v>
      </c>
      <c r="G86" s="188">
        <v>0</v>
      </c>
      <c r="H86" s="188">
        <v>0</v>
      </c>
      <c r="I86" s="188">
        <v>0</v>
      </c>
      <c r="J86" s="187">
        <v>0</v>
      </c>
      <c r="K86" s="187">
        <v>1645.8147500000023</v>
      </c>
      <c r="L86" s="187">
        <v>3373.2223925000026</v>
      </c>
      <c r="M86" s="187">
        <v>5187.7597871250018</v>
      </c>
      <c r="N86" s="199"/>
    </row>
    <row r="87" spans="1:14" s="14" customFormat="1" ht="36">
      <c r="A87" s="464" t="s">
        <v>176</v>
      </c>
      <c r="B87" s="456">
        <v>3610</v>
      </c>
      <c r="C87" s="428"/>
      <c r="D87" s="428"/>
      <c r="E87" s="428"/>
      <c r="F87" s="428"/>
      <c r="G87" s="428"/>
      <c r="H87" s="428"/>
      <c r="I87" s="428"/>
      <c r="J87" s="189"/>
      <c r="K87" s="189"/>
      <c r="L87" s="189"/>
      <c r="M87" s="189"/>
    </row>
    <row r="88" spans="1:14" s="14" customFormat="1" ht="20.149999999999999" customHeight="1">
      <c r="A88" s="9" t="s">
        <v>58</v>
      </c>
      <c r="B88" s="456">
        <v>3620</v>
      </c>
      <c r="C88" s="188">
        <v>18329</v>
      </c>
      <c r="D88" s="188">
        <v>615.08000000000175</v>
      </c>
      <c r="E88" s="188">
        <v>0</v>
      </c>
      <c r="F88" s="188">
        <v>1345</v>
      </c>
      <c r="G88" s="188">
        <v>0</v>
      </c>
      <c r="H88" s="188">
        <v>0</v>
      </c>
      <c r="I88" s="188">
        <v>0</v>
      </c>
      <c r="J88" s="188">
        <v>1645.8147500000023</v>
      </c>
      <c r="K88" s="188">
        <v>3373.2223925000026</v>
      </c>
      <c r="L88" s="188">
        <v>5187.7597871250018</v>
      </c>
      <c r="M88" s="188">
        <v>7092.0834214812512</v>
      </c>
      <c r="N88" s="199"/>
    </row>
    <row r="89" spans="1:14" s="14" customFormat="1" ht="20.149999999999999" customHeight="1">
      <c r="A89" s="9" t="s">
        <v>37</v>
      </c>
      <c r="B89" s="456">
        <v>3630</v>
      </c>
      <c r="C89" s="188">
        <v>16461</v>
      </c>
      <c r="D89" s="188">
        <v>615.08000000000175</v>
      </c>
      <c r="E89" s="188">
        <v>-18329</v>
      </c>
      <c r="F89" s="188">
        <v>1345</v>
      </c>
      <c r="G89" s="188">
        <v>0</v>
      </c>
      <c r="H89" s="188">
        <v>0</v>
      </c>
      <c r="I89" s="188">
        <v>0</v>
      </c>
      <c r="J89" s="188">
        <v>1645.8147500000023</v>
      </c>
      <c r="K89" s="188">
        <v>1727.4076425000012</v>
      </c>
      <c r="L89" s="188">
        <v>1814.5373946250002</v>
      </c>
      <c r="M89" s="188">
        <v>1904.3236343562498</v>
      </c>
    </row>
    <row r="90" spans="1:14" s="14" customFormat="1" ht="20.149999999999999" customHeight="1">
      <c r="A90" s="115"/>
      <c r="B90" s="121"/>
      <c r="C90" s="122"/>
      <c r="D90" s="123"/>
      <c r="E90" s="123"/>
      <c r="F90" s="123"/>
      <c r="G90" s="123"/>
      <c r="H90" s="123"/>
      <c r="I90" s="123"/>
    </row>
    <row r="91" spans="1:14" s="14" customFormat="1" ht="20.149999999999999" customHeight="1">
      <c r="A91" s="115"/>
      <c r="B91" s="121"/>
      <c r="C91" s="122"/>
      <c r="D91" s="123"/>
      <c r="E91" s="123"/>
      <c r="F91" s="123"/>
      <c r="G91" s="123"/>
      <c r="H91" s="123"/>
      <c r="I91" s="123"/>
    </row>
    <row r="92" spans="1:14" s="14" customFormat="1" ht="20.149999999999999" customHeight="1">
      <c r="A92" s="115"/>
      <c r="B92" s="121"/>
      <c r="C92" s="122"/>
      <c r="D92" s="123"/>
      <c r="E92" s="123"/>
      <c r="F92" s="123"/>
      <c r="G92" s="123"/>
      <c r="H92" s="123"/>
      <c r="I92" s="123"/>
    </row>
    <row r="93" spans="1:14" s="14" customFormat="1" ht="20.149999999999999" customHeight="1">
      <c r="A93" s="115"/>
      <c r="B93" s="121"/>
      <c r="C93" s="122"/>
      <c r="D93" s="123"/>
      <c r="E93" s="123"/>
      <c r="F93" s="123"/>
      <c r="G93" s="123"/>
      <c r="H93" s="123"/>
      <c r="I93" s="123"/>
    </row>
    <row r="94" spans="1:14" s="14" customFormat="1" ht="20.149999999999999" customHeight="1">
      <c r="A94" s="115"/>
      <c r="B94" s="121"/>
      <c r="C94" s="122"/>
      <c r="D94" s="123"/>
      <c r="E94" s="123"/>
      <c r="F94" s="123"/>
      <c r="G94" s="123"/>
      <c r="H94" s="123"/>
      <c r="I94" s="123"/>
    </row>
    <row r="95" spans="1:14" s="14" customFormat="1" ht="20.149999999999999" customHeight="1">
      <c r="A95" s="115"/>
      <c r="B95" s="121"/>
      <c r="C95" s="122"/>
      <c r="D95" s="123"/>
      <c r="E95" s="123"/>
      <c r="F95" s="123"/>
      <c r="G95" s="123"/>
      <c r="H95" s="123"/>
      <c r="I95" s="123"/>
    </row>
    <row r="96" spans="1:14" s="14" customFormat="1" ht="20.149999999999999" customHeight="1">
      <c r="A96" s="115"/>
      <c r="B96" s="121"/>
      <c r="C96" s="122"/>
      <c r="D96" s="123"/>
      <c r="E96" s="123"/>
      <c r="F96" s="123"/>
      <c r="G96" s="123"/>
      <c r="H96" s="123"/>
      <c r="I96" s="123"/>
    </row>
    <row r="97" spans="1:9" s="14" customFormat="1" ht="20.149999999999999" customHeight="1">
      <c r="A97" s="115"/>
      <c r="B97" s="121"/>
      <c r="C97" s="122"/>
      <c r="D97" s="123"/>
      <c r="E97" s="123"/>
      <c r="F97" s="123"/>
      <c r="G97" s="123"/>
      <c r="H97" s="222"/>
      <c r="I97" s="123"/>
    </row>
    <row r="98" spans="1:9" s="14" customFormat="1" ht="20.149999999999999" customHeight="1">
      <c r="A98" s="117"/>
      <c r="B98" s="118"/>
      <c r="C98" s="119"/>
      <c r="D98" s="120"/>
      <c r="E98" s="120"/>
      <c r="F98" s="120"/>
      <c r="G98" s="120"/>
      <c r="H98" s="120"/>
      <c r="I98" s="120"/>
    </row>
    <row r="99" spans="1:9" s="14" customFormat="1" ht="20.149999999999999" customHeight="1">
      <c r="A99" s="160" t="s">
        <v>429</v>
      </c>
      <c r="B99" s="161"/>
      <c r="C99" s="161"/>
      <c r="D99" s="161"/>
      <c r="E99" s="120"/>
      <c r="F99" s="85" t="s">
        <v>562</v>
      </c>
      <c r="G99" s="85"/>
      <c r="H99" s="120"/>
      <c r="I99" s="120"/>
    </row>
    <row r="100" spans="1:9" s="14" customFormat="1" ht="20.149999999999999" customHeight="1">
      <c r="A100" s="117"/>
      <c r="B100" s="479" t="s">
        <v>81</v>
      </c>
      <c r="C100" s="479"/>
      <c r="D100" s="479"/>
      <c r="E100" s="120"/>
      <c r="F100" s="120"/>
      <c r="G100" s="120"/>
      <c r="H100" s="120"/>
      <c r="I100" s="120"/>
    </row>
    <row r="101" spans="1:9" s="14" customFormat="1" ht="20.149999999999999" customHeight="1">
      <c r="A101" s="115"/>
      <c r="B101" s="121"/>
      <c r="C101" s="122"/>
      <c r="D101" s="123"/>
      <c r="E101" s="123"/>
      <c r="F101" s="123"/>
      <c r="G101" s="123"/>
      <c r="H101" s="123"/>
      <c r="I101" s="123"/>
    </row>
    <row r="102" spans="1:9">
      <c r="C102" s="3"/>
    </row>
    <row r="103" spans="1:9">
      <c r="C103" s="3"/>
    </row>
    <row r="104" spans="1:9" s="14" customFormat="1" ht="17.5">
      <c r="C104" s="151"/>
      <c r="F104" s="223"/>
      <c r="G104" s="223"/>
      <c r="H104" s="223"/>
      <c r="I104" s="223"/>
    </row>
    <row r="105" spans="1:9">
      <c r="A105" s="155"/>
      <c r="C105" s="3"/>
      <c r="F105" s="154"/>
      <c r="G105" s="154"/>
      <c r="H105" s="154"/>
      <c r="I105" s="154"/>
    </row>
    <row r="106" spans="1:9">
      <c r="A106" s="155"/>
      <c r="C106" s="3"/>
      <c r="F106" s="154"/>
      <c r="G106" s="154"/>
      <c r="H106" s="154"/>
      <c r="I106" s="154"/>
    </row>
    <row r="107" spans="1:9" s="14" customFormat="1" ht="17.5">
      <c r="A107" s="156"/>
      <c r="C107" s="151"/>
      <c r="F107" s="223"/>
      <c r="G107" s="223"/>
      <c r="H107" s="223"/>
      <c r="I107" s="223"/>
    </row>
    <row r="108" spans="1:9" s="14" customFormat="1" ht="17.5">
      <c r="C108" s="151"/>
      <c r="F108" s="223"/>
      <c r="G108" s="223"/>
      <c r="H108" s="223"/>
      <c r="I108" s="223"/>
    </row>
    <row r="109" spans="1:9">
      <c r="A109" s="153"/>
      <c r="C109" s="3"/>
      <c r="F109" s="154"/>
      <c r="G109" s="154"/>
      <c r="H109" s="154"/>
      <c r="I109" s="154"/>
    </row>
    <row r="110" spans="1:9">
      <c r="A110" s="153"/>
      <c r="C110" s="3"/>
      <c r="F110" s="154"/>
      <c r="G110" s="154"/>
      <c r="H110" s="154"/>
      <c r="I110" s="154"/>
    </row>
    <row r="111" spans="1:9">
      <c r="A111" s="153"/>
      <c r="C111" s="3"/>
      <c r="F111" s="154"/>
      <c r="G111" s="154"/>
      <c r="H111" s="154"/>
      <c r="I111" s="154"/>
    </row>
    <row r="112" spans="1:9">
      <c r="C112" s="3"/>
    </row>
    <row r="113" spans="1:3">
      <c r="C113" s="3"/>
    </row>
    <row r="114" spans="1:3">
      <c r="C114" s="3"/>
    </row>
    <row r="115" spans="1:3">
      <c r="A115" s="109"/>
      <c r="C115" s="3"/>
    </row>
    <row r="116" spans="1:3">
      <c r="C116" s="3"/>
    </row>
    <row r="117" spans="1:3">
      <c r="C117" s="3"/>
    </row>
    <row r="118" spans="1:3">
      <c r="C118" s="3"/>
    </row>
    <row r="119" spans="1:3">
      <c r="C119" s="3"/>
    </row>
    <row r="120" spans="1:3">
      <c r="C120" s="3"/>
    </row>
    <row r="121" spans="1:3">
      <c r="C121" s="3"/>
    </row>
    <row r="122" spans="1:3">
      <c r="C122" s="3"/>
    </row>
    <row r="123" spans="1:3">
      <c r="C123" s="3"/>
    </row>
    <row r="124" spans="1:3">
      <c r="C124" s="3"/>
    </row>
    <row r="125" spans="1:3">
      <c r="C125" s="3"/>
    </row>
    <row r="126" spans="1:3">
      <c r="C126" s="3"/>
    </row>
    <row r="127" spans="1:3">
      <c r="C127" s="3"/>
    </row>
    <row r="128" spans="1:3">
      <c r="C128" s="3"/>
    </row>
    <row r="129" spans="1:3">
      <c r="C129" s="3"/>
    </row>
    <row r="130" spans="1:3">
      <c r="C130" s="3"/>
    </row>
    <row r="131" spans="1:3">
      <c r="C131" s="3"/>
    </row>
    <row r="132" spans="1:3">
      <c r="C132" s="3"/>
    </row>
    <row r="133" spans="1:3">
      <c r="C133" s="3"/>
    </row>
    <row r="134" spans="1:3">
      <c r="C134" s="3"/>
    </row>
    <row r="135" spans="1:3">
      <c r="C135" s="3"/>
    </row>
    <row r="137" spans="1:3">
      <c r="A137" s="109" t="s">
        <v>458</v>
      </c>
    </row>
    <row r="138" spans="1:3">
      <c r="A138" s="1" t="s">
        <v>459</v>
      </c>
    </row>
  </sheetData>
  <sheetProtection formatCells="0" formatColumns="0" formatRows="0" insertRows="0"/>
  <mergeCells count="11">
    <mergeCell ref="B100:D100"/>
    <mergeCell ref="A29:I29"/>
    <mergeCell ref="A6:I6"/>
    <mergeCell ref="C3:C4"/>
    <mergeCell ref="A52:I52"/>
    <mergeCell ref="A1:I1"/>
    <mergeCell ref="A3:A4"/>
    <mergeCell ref="B3:B4"/>
    <mergeCell ref="D3:D4"/>
    <mergeCell ref="E3:E4"/>
    <mergeCell ref="F3:I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1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99"/>
  </sheetPr>
  <dimension ref="A1:P182"/>
  <sheetViews>
    <sheetView view="pageBreakPreview" zoomScale="50" zoomScaleNormal="60" zoomScaleSheetLayoutView="50" workbookViewId="0">
      <selection activeCell="G14" sqref="G14"/>
    </sheetView>
  </sheetViews>
  <sheetFormatPr defaultColWidth="9.1796875" defaultRowHeight="18"/>
  <cols>
    <col min="1" max="1" width="45" style="2" customWidth="1"/>
    <col min="2" max="2" width="11.54296875" style="21" customWidth="1"/>
    <col min="3" max="4" width="16" style="21" customWidth="1"/>
    <col min="5" max="5" width="15.453125" style="21" customWidth="1"/>
    <col min="6" max="7" width="16.453125" style="212" customWidth="1"/>
    <col min="8" max="8" width="15.81640625" style="212" customWidth="1"/>
    <col min="9" max="9" width="17.6328125" style="212" customWidth="1"/>
    <col min="10" max="13" width="13.1796875" style="2" customWidth="1"/>
    <col min="14" max="16384" width="9.1796875" style="2"/>
  </cols>
  <sheetData>
    <row r="1" spans="1:16">
      <c r="A1" s="490" t="s">
        <v>221</v>
      </c>
      <c r="B1" s="490"/>
      <c r="C1" s="490"/>
      <c r="D1" s="490"/>
      <c r="E1" s="490"/>
      <c r="F1" s="490"/>
      <c r="G1" s="490"/>
      <c r="H1" s="490"/>
      <c r="I1" s="490"/>
    </row>
    <row r="2" spans="1:16">
      <c r="A2" s="549"/>
      <c r="B2" s="549"/>
      <c r="C2" s="549"/>
      <c r="D2" s="549"/>
      <c r="E2" s="549"/>
      <c r="F2" s="549"/>
      <c r="G2" s="549"/>
      <c r="H2" s="549"/>
      <c r="I2" s="549"/>
    </row>
    <row r="3" spans="1:16" ht="43.5" customHeight="1">
      <c r="A3" s="538" t="s">
        <v>263</v>
      </c>
      <c r="B3" s="537" t="s">
        <v>18</v>
      </c>
      <c r="C3" s="537" t="s">
        <v>32</v>
      </c>
      <c r="D3" s="537" t="s">
        <v>40</v>
      </c>
      <c r="E3" s="545" t="s">
        <v>173</v>
      </c>
      <c r="F3" s="537" t="s">
        <v>354</v>
      </c>
      <c r="G3" s="537"/>
      <c r="H3" s="537"/>
      <c r="I3" s="537"/>
    </row>
    <row r="4" spans="1:16" ht="56.25" customHeight="1">
      <c r="A4" s="538"/>
      <c r="B4" s="537"/>
      <c r="C4" s="537"/>
      <c r="D4" s="537"/>
      <c r="E4" s="545"/>
      <c r="F4" s="12" t="s">
        <v>363</v>
      </c>
      <c r="G4" s="12" t="s">
        <v>356</v>
      </c>
      <c r="H4" s="12" t="s">
        <v>357</v>
      </c>
      <c r="I4" s="12" t="s">
        <v>83</v>
      </c>
    </row>
    <row r="5" spans="1:16" ht="18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16" s="4" customFormat="1" ht="42.75" customHeight="1">
      <c r="A6" s="7" t="s">
        <v>84</v>
      </c>
      <c r="B6" s="56">
        <v>4000</v>
      </c>
      <c r="C6" s="134">
        <f t="shared" ref="C6:I6" si="0">SUM(C7:C11)</f>
        <v>86809</v>
      </c>
      <c r="D6" s="134">
        <f t="shared" si="0"/>
        <v>44970</v>
      </c>
      <c r="E6" s="134">
        <f t="shared" si="0"/>
        <v>28566</v>
      </c>
      <c r="F6" s="134">
        <f t="shared" si="0"/>
        <v>0</v>
      </c>
      <c r="G6" s="134">
        <f t="shared" si="0"/>
        <v>16000</v>
      </c>
      <c r="H6" s="134">
        <f t="shared" si="0"/>
        <v>19964</v>
      </c>
      <c r="I6" s="134">
        <f t="shared" si="0"/>
        <v>19964</v>
      </c>
    </row>
    <row r="7" spans="1:16" ht="20.149999999999999" customHeight="1">
      <c r="A7" s="7" t="s">
        <v>1</v>
      </c>
      <c r="B7" s="57" t="s">
        <v>231</v>
      </c>
      <c r="C7" s="135"/>
      <c r="D7" s="135"/>
      <c r="E7" s="135"/>
      <c r="F7" s="135"/>
      <c r="G7" s="135"/>
      <c r="H7" s="135"/>
      <c r="I7" s="135"/>
    </row>
    <row r="8" spans="1:16" ht="36">
      <c r="A8" s="7" t="s">
        <v>2</v>
      </c>
      <c r="B8" s="56">
        <v>4020</v>
      </c>
      <c r="C8" s="145">
        <v>7268</v>
      </c>
      <c r="D8" s="145">
        <v>0</v>
      </c>
      <c r="E8" s="145">
        <v>0</v>
      </c>
      <c r="F8" s="145"/>
      <c r="G8" s="145"/>
      <c r="H8" s="145"/>
      <c r="I8" s="145"/>
      <c r="P8" s="19"/>
    </row>
    <row r="9" spans="1:16" ht="36">
      <c r="A9" s="7" t="s">
        <v>31</v>
      </c>
      <c r="B9" s="57">
        <v>4030</v>
      </c>
      <c r="C9" s="145"/>
      <c r="D9" s="145"/>
      <c r="E9" s="145"/>
      <c r="F9" s="145"/>
      <c r="G9" s="145"/>
      <c r="H9" s="145"/>
      <c r="I9" s="145"/>
      <c r="O9" s="19"/>
    </row>
    <row r="10" spans="1:16" ht="36">
      <c r="A10" s="7" t="s">
        <v>3</v>
      </c>
      <c r="B10" s="56">
        <v>4040</v>
      </c>
      <c r="C10" s="145"/>
      <c r="D10" s="145"/>
      <c r="E10" s="145"/>
      <c r="F10" s="145"/>
      <c r="G10" s="145"/>
      <c r="H10" s="145"/>
      <c r="I10" s="145"/>
    </row>
    <row r="11" spans="1:16" ht="54">
      <c r="A11" s="7" t="s">
        <v>72</v>
      </c>
      <c r="B11" s="57">
        <v>4050</v>
      </c>
      <c r="C11" s="145">
        <v>79541</v>
      </c>
      <c r="D11" s="145">
        <v>44970</v>
      </c>
      <c r="E11" s="145">
        <v>28566</v>
      </c>
      <c r="F11" s="145">
        <v>0</v>
      </c>
      <c r="G11" s="145">
        <v>16000</v>
      </c>
      <c r="H11" s="428">
        <v>19964</v>
      </c>
      <c r="I11" s="428">
        <v>19964</v>
      </c>
    </row>
    <row r="12" spans="1:16" ht="20.149999999999999" customHeight="1">
      <c r="A12" s="81"/>
      <c r="B12" s="81"/>
      <c r="C12" s="81"/>
      <c r="D12" s="81"/>
      <c r="E12" s="81"/>
      <c r="F12" s="214"/>
      <c r="G12" s="214"/>
      <c r="H12" s="214"/>
      <c r="I12" s="214"/>
    </row>
    <row r="13" spans="1:16" ht="20.149999999999999" customHeight="1">
      <c r="A13" s="81"/>
      <c r="B13" s="81"/>
      <c r="C13" s="81"/>
      <c r="D13" s="81"/>
      <c r="E13" s="81"/>
      <c r="F13" s="214"/>
      <c r="G13" s="214"/>
      <c r="H13" s="214"/>
      <c r="I13" s="214"/>
    </row>
    <row r="14" spans="1:16" s="1" customFormat="1">
      <c r="A14" s="102"/>
      <c r="B14" s="115"/>
      <c r="C14" s="81"/>
      <c r="D14" s="81"/>
      <c r="E14" s="81"/>
      <c r="F14" s="209"/>
      <c r="G14" s="209"/>
      <c r="H14" s="209"/>
      <c r="I14" s="209"/>
      <c r="J14" s="2"/>
    </row>
    <row r="15" spans="1:16">
      <c r="A15" s="81"/>
      <c r="B15" s="82"/>
      <c r="C15" s="82"/>
      <c r="D15" s="82"/>
      <c r="E15" s="82"/>
      <c r="F15" s="209"/>
      <c r="G15" s="209"/>
      <c r="H15" s="209"/>
      <c r="I15" s="209"/>
    </row>
    <row r="16" spans="1:16" s="1" customFormat="1" ht="20.149999999999999" customHeight="1">
      <c r="A16" s="115"/>
      <c r="B16" s="115"/>
      <c r="C16" s="115"/>
      <c r="D16" s="115"/>
      <c r="E16" s="115"/>
      <c r="F16" s="213"/>
      <c r="G16" s="213"/>
      <c r="H16" s="213"/>
      <c r="I16" s="213"/>
    </row>
    <row r="17" spans="1:9" ht="20.5">
      <c r="A17" s="160" t="s">
        <v>429</v>
      </c>
      <c r="B17" s="110"/>
      <c r="C17" s="161"/>
      <c r="D17" s="161"/>
      <c r="E17" s="161"/>
      <c r="F17" s="210"/>
      <c r="G17" s="479" t="s">
        <v>562</v>
      </c>
      <c r="H17" s="479"/>
      <c r="I17" s="208"/>
    </row>
    <row r="18" spans="1:9" ht="20.5">
      <c r="A18" s="82"/>
      <c r="B18" s="81"/>
      <c r="C18" s="479" t="s">
        <v>81</v>
      </c>
      <c r="D18" s="479"/>
      <c r="E18" s="479"/>
      <c r="F18" s="211"/>
      <c r="G18" s="548"/>
      <c r="H18" s="548"/>
      <c r="I18" s="548"/>
    </row>
    <row r="19" spans="1:9">
      <c r="A19" s="38"/>
    </row>
    <row r="20" spans="1:9">
      <c r="A20" s="38"/>
    </row>
    <row r="21" spans="1:9">
      <c r="A21" s="38"/>
    </row>
    <row r="22" spans="1:9">
      <c r="A22" s="38"/>
    </row>
    <row r="23" spans="1:9">
      <c r="A23" s="38"/>
    </row>
    <row r="24" spans="1:9">
      <c r="A24" s="38"/>
    </row>
    <row r="25" spans="1:9">
      <c r="A25" s="38"/>
    </row>
    <row r="26" spans="1:9">
      <c r="A26" s="38"/>
    </row>
    <row r="27" spans="1:9">
      <c r="A27" s="38"/>
    </row>
    <row r="28" spans="1:9">
      <c r="A28" s="38"/>
    </row>
    <row r="29" spans="1:9">
      <c r="A29" s="38"/>
    </row>
    <row r="30" spans="1:9">
      <c r="A30" s="38"/>
    </row>
    <row r="31" spans="1:9">
      <c r="A31" s="38"/>
    </row>
    <row r="32" spans="1:9">
      <c r="A32" s="38"/>
    </row>
    <row r="33" spans="1:1">
      <c r="A33" s="38"/>
    </row>
    <row r="34" spans="1:1">
      <c r="A34" s="38"/>
    </row>
    <row r="35" spans="1:1">
      <c r="A35" s="38"/>
    </row>
    <row r="36" spans="1:1">
      <c r="A36" s="38"/>
    </row>
    <row r="37" spans="1:1">
      <c r="A37" s="38"/>
    </row>
    <row r="38" spans="1:1">
      <c r="A38" s="38"/>
    </row>
    <row r="39" spans="1:1">
      <c r="A39" s="38"/>
    </row>
    <row r="40" spans="1:1">
      <c r="A40" s="38"/>
    </row>
    <row r="41" spans="1:1">
      <c r="A41" s="38"/>
    </row>
    <row r="42" spans="1:1">
      <c r="A42" s="38"/>
    </row>
    <row r="43" spans="1:1">
      <c r="A43" s="38"/>
    </row>
    <row r="44" spans="1:1">
      <c r="A44" s="38"/>
    </row>
    <row r="45" spans="1:1">
      <c r="A45" s="38"/>
    </row>
    <row r="46" spans="1:1">
      <c r="A46" s="38"/>
    </row>
    <row r="47" spans="1:1">
      <c r="A47" s="38"/>
    </row>
    <row r="48" spans="1:1">
      <c r="A48" s="38"/>
    </row>
    <row r="49" spans="1:1">
      <c r="A49" s="38"/>
    </row>
    <row r="50" spans="1:1">
      <c r="A50" s="38"/>
    </row>
    <row r="51" spans="1:1">
      <c r="A51" s="38"/>
    </row>
    <row r="52" spans="1:1">
      <c r="A52" s="38"/>
    </row>
    <row r="53" spans="1:1">
      <c r="A53" s="38"/>
    </row>
    <row r="54" spans="1:1">
      <c r="A54" s="38"/>
    </row>
    <row r="55" spans="1:1">
      <c r="A55" s="38"/>
    </row>
    <row r="56" spans="1:1">
      <c r="A56" s="38"/>
    </row>
    <row r="57" spans="1:1">
      <c r="A57" s="38"/>
    </row>
    <row r="58" spans="1:1">
      <c r="A58" s="38"/>
    </row>
    <row r="59" spans="1:1">
      <c r="A59" s="38"/>
    </row>
    <row r="60" spans="1:1">
      <c r="A60" s="38"/>
    </row>
    <row r="61" spans="1:1">
      <c r="A61" s="38"/>
    </row>
    <row r="62" spans="1:1">
      <c r="A62" s="38"/>
    </row>
    <row r="63" spans="1:1">
      <c r="A63" s="38"/>
    </row>
    <row r="64" spans="1:1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</sheetData>
  <sheetProtection password="C6FB" sheet="1" formatCells="0" formatColumns="0" formatRows="0"/>
  <mergeCells count="11">
    <mergeCell ref="G17:H17"/>
    <mergeCell ref="C18:E18"/>
    <mergeCell ref="G18:I18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1.1811023622047245" right="0.39370078740157483" top="0.78740157480314965" bottom="0.78740157480314965" header="0.59055118110236227" footer="0.31496062992125984"/>
  <pageSetup paperSize="9" scale="51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J31"/>
  <sheetViews>
    <sheetView tabSelected="1" view="pageBreakPreview" zoomScale="60" zoomScaleNormal="75" workbookViewId="0">
      <selection activeCell="J9" sqref="J9"/>
    </sheetView>
  </sheetViews>
  <sheetFormatPr defaultColWidth="9.1796875" defaultRowHeight="13"/>
  <cols>
    <col min="1" max="1" width="59.1796875" style="27" customWidth="1"/>
    <col min="2" max="2" width="11" style="27" customWidth="1"/>
    <col min="3" max="3" width="14.453125" style="27" customWidth="1"/>
    <col min="4" max="4" width="15.453125" style="27" customWidth="1"/>
    <col min="5" max="5" width="16.08984375" style="27" customWidth="1"/>
    <col min="6" max="6" width="16.36328125" style="27" customWidth="1"/>
    <col min="7" max="7" width="14.453125" style="27" customWidth="1"/>
    <col min="8" max="8" width="30.54296875" style="174" customWidth="1"/>
    <col min="9" max="9" width="9.54296875" style="27" customWidth="1"/>
    <col min="10" max="16384" width="9.1796875" style="27"/>
  </cols>
  <sheetData>
    <row r="1" spans="1:8" ht="25.5" customHeight="1">
      <c r="A1" s="554" t="s">
        <v>223</v>
      </c>
      <c r="B1" s="554"/>
      <c r="C1" s="554"/>
      <c r="D1" s="554"/>
      <c r="E1" s="554"/>
      <c r="F1" s="554"/>
      <c r="G1" s="554"/>
      <c r="H1" s="554"/>
    </row>
    <row r="2" spans="1:8" ht="16.5" customHeight="1"/>
    <row r="3" spans="1:8" s="169" customFormat="1" ht="45" customHeight="1">
      <c r="A3" s="552" t="s">
        <v>263</v>
      </c>
      <c r="B3" s="552" t="s">
        <v>0</v>
      </c>
      <c r="C3" s="552" t="s">
        <v>106</v>
      </c>
      <c r="D3" s="552" t="s">
        <v>32</v>
      </c>
      <c r="E3" s="552" t="s">
        <v>107</v>
      </c>
      <c r="F3" s="550" t="s">
        <v>173</v>
      </c>
      <c r="G3" s="552" t="s">
        <v>108</v>
      </c>
      <c r="H3" s="552" t="s">
        <v>109</v>
      </c>
    </row>
    <row r="4" spans="1:8" s="169" customFormat="1" ht="11.5">
      <c r="A4" s="553"/>
      <c r="B4" s="553"/>
      <c r="C4" s="553"/>
      <c r="D4" s="553"/>
      <c r="E4" s="553"/>
      <c r="F4" s="551"/>
      <c r="G4" s="553"/>
      <c r="H4" s="553"/>
    </row>
    <row r="5" spans="1:8" s="47" customFormat="1" ht="18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170">
        <v>8</v>
      </c>
    </row>
    <row r="6" spans="1:8" s="47" customFormat="1" ht="20.149999999999999" customHeight="1">
      <c r="A6" s="58" t="s">
        <v>195</v>
      </c>
      <c r="B6" s="46"/>
      <c r="C6" s="31"/>
      <c r="D6" s="31"/>
      <c r="E6" s="31"/>
      <c r="F6" s="31"/>
      <c r="G6" s="31"/>
      <c r="H6" s="170"/>
    </row>
    <row r="7" spans="1:8" ht="72">
      <c r="A7" s="7" t="s">
        <v>339</v>
      </c>
      <c r="B7" s="6">
        <v>5000</v>
      </c>
      <c r="C7" s="60" t="s">
        <v>326</v>
      </c>
      <c r="D7" s="140">
        <f>'Осн. фін. пок.'!C32*100/'Осн. фін. пок.'!C30</f>
        <v>-10.874265769983825</v>
      </c>
      <c r="E7" s="423">
        <v>-37.986597892694967</v>
      </c>
      <c r="F7" s="140">
        <f>'Осн. фін. пок.'!F32*100/'Осн. фін. пок.'!F30</f>
        <v>-33.026441776533844</v>
      </c>
      <c r="G7" s="140">
        <f>'Осн. фін. пок.'!E32*100/'Осн. фін. пок.'!E30</f>
        <v>6.6593279865806991</v>
      </c>
      <c r="H7" s="171"/>
    </row>
    <row r="8" spans="1:8" ht="64" customHeight="1">
      <c r="A8" s="7" t="s">
        <v>340</v>
      </c>
      <c r="B8" s="6">
        <v>5010</v>
      </c>
      <c r="C8" s="60" t="s">
        <v>326</v>
      </c>
      <c r="D8" s="140">
        <f>'Осн. фін. пок.'!C37*100/'Осн. фін. пок.'!C30</f>
        <v>-26.273091001957948</v>
      </c>
      <c r="E8" s="423">
        <v>-39.294846360710665</v>
      </c>
      <c r="F8" s="140">
        <f>'Осн. фін. пок.'!F37*100/'Осн. фін. пок.'!F30</f>
        <v>-35.189658982102081</v>
      </c>
      <c r="G8" s="140">
        <f>'Осн. фін. пок.'!E37*100/'Осн. фін. пок.'!E30</f>
        <v>4.8105047963516272</v>
      </c>
      <c r="H8" s="171"/>
    </row>
    <row r="9" spans="1:8" ht="54">
      <c r="A9" s="66" t="s">
        <v>346</v>
      </c>
      <c r="B9" s="6">
        <v>5020</v>
      </c>
      <c r="C9" s="60" t="s">
        <v>326</v>
      </c>
      <c r="D9" s="140">
        <f>'Осн. фін. пок.'!C43/'Осн. фін. пок.'!C69</f>
        <v>-4.6160141503207582E-2</v>
      </c>
      <c r="E9" s="423">
        <v>-9.2092799780355547E-2</v>
      </c>
      <c r="F9" s="140">
        <f>'Осн. фін. пок.'!F43/'Осн. фін. пок.'!F69</f>
        <v>-0.1295081233273308</v>
      </c>
      <c r="G9" s="179">
        <f>'Осн. фін. пок.'!E43/'Осн. фін. пок.'!E69</f>
        <v>1.0519676310300586E-2</v>
      </c>
      <c r="H9" s="171" t="s">
        <v>327</v>
      </c>
    </row>
    <row r="10" spans="1:8" ht="63.75" customHeight="1">
      <c r="A10" s="66" t="s">
        <v>347</v>
      </c>
      <c r="B10" s="6">
        <v>5030</v>
      </c>
      <c r="C10" s="60" t="s">
        <v>326</v>
      </c>
      <c r="D10" s="140">
        <f>'Осн. фін. пок.'!C43/'Осн. фін. пок.'!C75</f>
        <v>-7.284384712165777E-2</v>
      </c>
      <c r="E10" s="423">
        <v>-0.14835960738204321</v>
      </c>
      <c r="F10" s="140">
        <f>'Осн. фін. пок.'!F43/'Осн. фін. пок.'!F75</f>
        <v>-0.19775841638308217</v>
      </c>
      <c r="G10" s="179">
        <f>'Осн. фін. пок.'!E43/'Осн. фін. пок.'!E75</f>
        <v>1.4445869819844944E-2</v>
      </c>
      <c r="H10" s="171"/>
    </row>
    <row r="11" spans="1:8" ht="82.5" customHeight="1">
      <c r="A11" s="66" t="s">
        <v>348</v>
      </c>
      <c r="B11" s="6">
        <v>5040</v>
      </c>
      <c r="C11" s="60" t="s">
        <v>110</v>
      </c>
      <c r="D11" s="140">
        <f>'Осн. фін. пок.'!C43/'Осн. фін. пок.'!C30</f>
        <v>-0.14884651400357538</v>
      </c>
      <c r="E11" s="423">
        <v>-0.44362518185425209</v>
      </c>
      <c r="F11" s="140">
        <f>'Осн. фін. пок.'!F43/'Осн. фін. пок.'!F30</f>
        <v>-0.38350887530382266</v>
      </c>
      <c r="G11" s="179">
        <f>'Осн. фін. пок.'!E43/'Осн. фін. пок.'!E30</f>
        <v>2.3080148870367457E-2</v>
      </c>
      <c r="H11" s="171" t="s">
        <v>328</v>
      </c>
    </row>
    <row r="12" spans="1:8" ht="40.5" customHeight="1">
      <c r="A12" s="58" t="s">
        <v>197</v>
      </c>
      <c r="B12" s="6"/>
      <c r="C12" s="61"/>
      <c r="D12" s="65"/>
      <c r="E12" s="124"/>
      <c r="F12" s="65"/>
      <c r="G12" s="65"/>
      <c r="H12" s="171"/>
    </row>
    <row r="13" spans="1:8" ht="64" customHeight="1">
      <c r="A13" s="59" t="s">
        <v>298</v>
      </c>
      <c r="B13" s="6">
        <v>5100</v>
      </c>
      <c r="C13" s="60"/>
      <c r="D13" s="140">
        <f>('Осн. фін. пок.'!C70+'Осн. фін. пок.'!C71)/'Осн. фін. пок.'!C37</f>
        <v>-4.4958688397109805</v>
      </c>
      <c r="E13" s="423">
        <v>-4.6493422713376154</v>
      </c>
      <c r="F13" s="140">
        <f>('Осн. фін. пок.'!F70+'Осн. фін. пок.'!F71)/'Осн. фін. пок.'!F37</f>
        <v>-2.904242627205559</v>
      </c>
      <c r="G13" s="140">
        <f>('Осн. фін. пок.'!E70+'Осн. фін. пок.'!E71)/'Осн. фін. пок.'!E37</f>
        <v>12.395772038792634</v>
      </c>
      <c r="H13" s="171"/>
    </row>
    <row r="14" spans="1:8" s="47" customFormat="1" ht="72">
      <c r="A14" s="59" t="s">
        <v>299</v>
      </c>
      <c r="B14" s="6">
        <v>5110</v>
      </c>
      <c r="C14" s="60" t="s">
        <v>182</v>
      </c>
      <c r="D14" s="140">
        <f>'Осн. фін. пок.'!C75/('Осн. фін. пок.'!C70+'Осн. фін. пок.'!C71)</f>
        <v>1.7298999682896596</v>
      </c>
      <c r="E14" s="423">
        <v>1.6367162756465556</v>
      </c>
      <c r="F14" s="140">
        <f>'Осн. фін. пок.'!F75/('Осн. фін. пок.'!F70+'Осн. фін. пок.'!F71)</f>
        <v>1.8975467727521693</v>
      </c>
      <c r="G14" s="140">
        <f>'Осн. фін. пок.'!E75/('Осн. фін. пок.'!E70+'Осн. фін. пок.'!E71)</f>
        <v>2.6793575723478322</v>
      </c>
      <c r="H14" s="171" t="s">
        <v>329</v>
      </c>
    </row>
    <row r="15" spans="1:8" s="47" customFormat="1" ht="58.5" customHeight="1">
      <c r="A15" s="59" t="s">
        <v>300</v>
      </c>
      <c r="B15" s="6">
        <v>5120</v>
      </c>
      <c r="C15" s="60" t="s">
        <v>182</v>
      </c>
      <c r="D15" s="140">
        <f>'Осн. фін. пок.'!C67/'Осн. фін. пок.'!C71</f>
        <v>1.5656219208580604</v>
      </c>
      <c r="E15" s="423">
        <v>1.5033810240027843</v>
      </c>
      <c r="F15" s="140">
        <f>'Осн. фін. пок.'!F67/'Осн. фін. пок.'!F71</f>
        <v>1.5700446028988124</v>
      </c>
      <c r="G15" s="140">
        <f>'Осн. фін. пок.'!E67/'Осн. фін. пок.'!E71</f>
        <v>1.585396123383803</v>
      </c>
      <c r="H15" s="171" t="s">
        <v>331</v>
      </c>
    </row>
    <row r="16" spans="1:8" ht="20.149999999999999" customHeight="1">
      <c r="A16" s="58" t="s">
        <v>196</v>
      </c>
      <c r="B16" s="6"/>
      <c r="C16" s="60"/>
      <c r="D16" s="142"/>
      <c r="E16" s="141"/>
      <c r="F16" s="142"/>
      <c r="G16" s="142"/>
      <c r="H16" s="171"/>
    </row>
    <row r="17" spans="1:10" ht="54">
      <c r="A17" s="59" t="s">
        <v>301</v>
      </c>
      <c r="B17" s="6">
        <v>5200</v>
      </c>
      <c r="C17" s="60"/>
      <c r="D17" s="140">
        <f>'Осн. фін. пок.'!C60/'I. Фін результат'!C161</f>
        <v>16.010512725931392</v>
      </c>
      <c r="E17" s="423">
        <v>3.3047347810608758</v>
      </c>
      <c r="F17" s="140">
        <f>'Осн. фін. пок.'!F60/'I. Фін результат'!E161</f>
        <v>4.84826883910387</v>
      </c>
      <c r="G17" s="140">
        <f>'Осн. фін. пок.'!E60/'I. Фін результат'!I161</f>
        <v>3.6245461147421931</v>
      </c>
      <c r="H17" s="171"/>
    </row>
    <row r="18" spans="1:10" ht="72">
      <c r="A18" s="59" t="s">
        <v>302</v>
      </c>
      <c r="B18" s="6">
        <v>5210</v>
      </c>
      <c r="C18" s="60"/>
      <c r="D18" s="140">
        <f>'Осн. фін. пок.'!C60/'Осн. фін. пок.'!C30</f>
        <v>0.7389886779603303</v>
      </c>
      <c r="E18" s="423">
        <v>0.20462460873782129</v>
      </c>
      <c r="F18" s="140">
        <f>'Осн. фін. пок.'!F60/'Осн. фін. пок.'!F30</f>
        <v>0.21039994107682108</v>
      </c>
      <c r="G18" s="140">
        <f>'Осн. фін. пок.'!E60/'Осн. фін. пок.'!E30</f>
        <v>0.10464957802589506</v>
      </c>
      <c r="H18" s="171"/>
    </row>
    <row r="19" spans="1:10" ht="64" customHeight="1">
      <c r="A19" s="59" t="s">
        <v>341</v>
      </c>
      <c r="B19" s="6">
        <v>5220</v>
      </c>
      <c r="C19" s="60" t="s">
        <v>326</v>
      </c>
      <c r="D19" s="141">
        <v>0.53</v>
      </c>
      <c r="E19" s="141">
        <v>0.29279625447795604</v>
      </c>
      <c r="F19" s="141">
        <v>0.28000000000000003</v>
      </c>
      <c r="G19" s="141">
        <v>0.28000000000000003</v>
      </c>
      <c r="H19" s="171" t="s">
        <v>330</v>
      </c>
    </row>
    <row r="20" spans="1:10" ht="20.149999999999999" customHeight="1">
      <c r="A20" s="46" t="s">
        <v>281</v>
      </c>
      <c r="B20" s="6"/>
      <c r="C20" s="60"/>
      <c r="D20" s="142"/>
      <c r="E20" s="141"/>
      <c r="F20" s="142"/>
      <c r="G20" s="142"/>
      <c r="H20" s="171"/>
    </row>
    <row r="21" spans="1:10" ht="108">
      <c r="A21" s="66" t="s">
        <v>342</v>
      </c>
      <c r="B21" s="6">
        <v>5300</v>
      </c>
      <c r="C21" s="60"/>
      <c r="D21" s="141"/>
      <c r="E21" s="141"/>
      <c r="F21" s="141"/>
      <c r="G21" s="141"/>
      <c r="H21" s="172"/>
    </row>
    <row r="22" spans="1:10" ht="20.149999999999999" customHeight="1">
      <c r="A22" s="125"/>
      <c r="B22" s="125"/>
      <c r="C22" s="125"/>
      <c r="D22" s="125"/>
      <c r="E22" s="125"/>
      <c r="F22" s="125"/>
      <c r="G22" s="125"/>
      <c r="H22" s="173"/>
    </row>
    <row r="23" spans="1:10" ht="20.149999999999999" customHeight="1">
      <c r="A23" s="125"/>
      <c r="B23" s="125"/>
      <c r="C23" s="125"/>
      <c r="D23" s="125"/>
      <c r="E23" s="125"/>
      <c r="F23" s="125"/>
      <c r="G23" s="125"/>
      <c r="H23" s="173"/>
    </row>
    <row r="24" spans="1:10" ht="88.5" customHeight="1">
      <c r="A24" s="125"/>
      <c r="B24" s="125"/>
      <c r="C24" s="125"/>
      <c r="D24" s="125"/>
      <c r="E24" s="125"/>
      <c r="F24" s="125"/>
      <c r="G24" s="125"/>
      <c r="H24" s="173"/>
    </row>
    <row r="25" spans="1:10" s="2" customFormat="1" ht="20.149999999999999" customHeight="1">
      <c r="A25" s="160" t="s">
        <v>429</v>
      </c>
      <c r="B25" s="125"/>
      <c r="C25" s="161"/>
      <c r="D25" s="161"/>
      <c r="E25" s="161"/>
      <c r="F25" s="125"/>
      <c r="G25" s="479" t="s">
        <v>562</v>
      </c>
      <c r="H25" s="479"/>
    </row>
    <row r="26" spans="1:10" s="1" customFormat="1" ht="20.149999999999999" customHeight="1">
      <c r="A26" s="125"/>
      <c r="B26" s="125"/>
      <c r="C26" s="479" t="s">
        <v>81</v>
      </c>
      <c r="D26" s="479"/>
      <c r="E26" s="479"/>
      <c r="F26" s="125"/>
      <c r="G26" s="125"/>
      <c r="H26" s="173"/>
      <c r="I26" s="44"/>
      <c r="J26" s="44"/>
    </row>
    <row r="27" spans="1:10">
      <c r="A27" s="125"/>
      <c r="B27" s="125"/>
      <c r="C27" s="125"/>
      <c r="D27" s="125"/>
      <c r="E27" s="125"/>
      <c r="F27" s="125"/>
      <c r="G27" s="125"/>
      <c r="H27" s="173"/>
    </row>
    <row r="28" spans="1:10">
      <c r="A28" s="125"/>
      <c r="B28" s="125"/>
      <c r="C28" s="125"/>
      <c r="D28" s="125"/>
      <c r="E28" s="125"/>
      <c r="F28" s="125"/>
      <c r="G28" s="125"/>
      <c r="H28" s="173"/>
    </row>
    <row r="29" spans="1:10">
      <c r="A29" s="125"/>
      <c r="B29" s="125"/>
      <c r="C29" s="125"/>
      <c r="D29" s="125"/>
      <c r="E29" s="125"/>
      <c r="F29" s="125"/>
      <c r="G29" s="125"/>
      <c r="H29" s="173"/>
    </row>
    <row r="30" spans="1:10" ht="17.5">
      <c r="A30" s="109" t="s">
        <v>461</v>
      </c>
      <c r="B30" s="125"/>
      <c r="C30" s="125"/>
      <c r="D30" s="125"/>
      <c r="E30" s="125"/>
      <c r="F30" s="125"/>
      <c r="G30" s="125"/>
      <c r="H30" s="173"/>
    </row>
    <row r="31" spans="1:10" ht="18">
      <c r="A31" s="115"/>
      <c r="B31" s="125"/>
      <c r="C31" s="125"/>
      <c r="D31" s="125"/>
      <c r="E31" s="125"/>
      <c r="F31" s="125"/>
      <c r="G31" s="125"/>
      <c r="H31" s="173"/>
    </row>
  </sheetData>
  <sheetProtection password="C6FB" sheet="1" formatCells="0" formatColumns="0" formatRows="0"/>
  <mergeCells count="11">
    <mergeCell ref="C26:E26"/>
    <mergeCell ref="A3:A4"/>
    <mergeCell ref="B3:B4"/>
    <mergeCell ref="C3:C4"/>
    <mergeCell ref="D3:D4"/>
    <mergeCell ref="E3:E4"/>
    <mergeCell ref="F3:F4"/>
    <mergeCell ref="G3:G4"/>
    <mergeCell ref="A1:H1"/>
    <mergeCell ref="H3:H4"/>
    <mergeCell ref="G25:H25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4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T92"/>
  <sheetViews>
    <sheetView view="pageBreakPreview" topLeftCell="A22" zoomScale="40" zoomScaleNormal="100" zoomScaleSheetLayoutView="40" zoomScalePageLayoutView="57" workbookViewId="0">
      <selection activeCell="F39" sqref="F39:O39"/>
    </sheetView>
  </sheetViews>
  <sheetFormatPr defaultColWidth="9.1796875" defaultRowHeight="18"/>
  <cols>
    <col min="1" max="1" width="45.453125" style="1" customWidth="1"/>
    <col min="2" max="2" width="13.54296875" style="18" customWidth="1"/>
    <col min="3" max="3" width="13.1796875" style="1" customWidth="1"/>
    <col min="4" max="4" width="16" style="1" customWidth="1"/>
    <col min="5" max="5" width="21.1796875" style="1" customWidth="1"/>
    <col min="6" max="6" width="16.1796875" style="1" customWidth="1"/>
    <col min="7" max="8" width="18.1796875" style="1" customWidth="1"/>
    <col min="9" max="9" width="19.1796875" style="1" customWidth="1"/>
    <col min="10" max="10" width="16.453125" style="1" customWidth="1"/>
    <col min="11" max="11" width="20.453125" style="1" customWidth="1"/>
    <col min="12" max="12" width="15.453125" style="1" customWidth="1"/>
    <col min="13" max="13" width="20.6328125" style="1" customWidth="1"/>
    <col min="14" max="14" width="20.1796875" style="1" customWidth="1"/>
    <col min="15" max="15" width="14.90625" style="1" customWidth="1"/>
    <col min="16" max="16" width="9.1796875" style="1"/>
    <col min="17" max="17" width="15.453125" style="1" customWidth="1"/>
    <col min="18" max="18" width="9.1796875" style="1"/>
    <col min="19" max="19" width="19.54296875" style="1" customWidth="1"/>
    <col min="20" max="20" width="9.1796875" style="1"/>
    <col min="21" max="21" width="14.1796875" style="1" customWidth="1"/>
    <col min="22" max="16384" width="9.1796875" style="1"/>
  </cols>
  <sheetData>
    <row r="1" spans="1:15" ht="31.5" customHeight="1">
      <c r="A1" s="569" t="s">
        <v>130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5" ht="26" customHeight="1">
      <c r="A2" s="570" t="s">
        <v>565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</row>
    <row r="3" spans="1:15" ht="26" customHeight="1">
      <c r="A3" s="571" t="s">
        <v>488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1:15" ht="26" customHeight="1">
      <c r="A4" s="572" t="s">
        <v>138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</row>
    <row r="5" spans="1:15" ht="29.5" customHeight="1">
      <c r="A5" s="566" t="s">
        <v>94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</row>
    <row r="6" spans="1:15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35.5" customHeight="1">
      <c r="A7" s="573" t="s">
        <v>332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</row>
    <row r="8" spans="1:15" ht="36" customHeight="1">
      <c r="A8" s="567" t="s">
        <v>419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</row>
    <row r="9" spans="1:15" ht="63.5" customHeight="1">
      <c r="A9" s="574" t="s">
        <v>489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</row>
    <row r="10" spans="1:15" ht="8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289" customFormat="1" ht="50.5" customHeight="1">
      <c r="A11" s="524" t="s">
        <v>263</v>
      </c>
      <c r="B11" s="524"/>
      <c r="C11" s="524"/>
      <c r="D11" s="525" t="s">
        <v>637</v>
      </c>
      <c r="E11" s="525"/>
      <c r="F11" s="525" t="s">
        <v>32</v>
      </c>
      <c r="G11" s="525"/>
      <c r="H11" s="525" t="s">
        <v>638</v>
      </c>
      <c r="I11" s="525"/>
      <c r="J11" s="525" t="s">
        <v>140</v>
      </c>
      <c r="K11" s="525"/>
      <c r="L11" s="525" t="s">
        <v>284</v>
      </c>
      <c r="M11" s="525"/>
      <c r="N11" s="525" t="s">
        <v>285</v>
      </c>
      <c r="O11" s="525"/>
    </row>
    <row r="12" spans="1:15" s="289" customFormat="1" ht="39.5" customHeight="1">
      <c r="A12" s="524">
        <v>1</v>
      </c>
      <c r="B12" s="524"/>
      <c r="C12" s="524"/>
      <c r="D12" s="525">
        <v>2</v>
      </c>
      <c r="E12" s="525"/>
      <c r="F12" s="525">
        <v>3</v>
      </c>
      <c r="G12" s="525"/>
      <c r="H12" s="525">
        <v>4</v>
      </c>
      <c r="I12" s="525"/>
      <c r="J12" s="525">
        <v>5</v>
      </c>
      <c r="K12" s="525"/>
      <c r="L12" s="525">
        <v>6</v>
      </c>
      <c r="M12" s="525"/>
      <c r="N12" s="525">
        <v>7</v>
      </c>
      <c r="O12" s="525"/>
    </row>
    <row r="13" spans="1:15" s="289" customFormat="1" ht="39.5" customHeight="1">
      <c r="A13" s="575" t="s">
        <v>139</v>
      </c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68"/>
      <c r="M13" s="568"/>
      <c r="N13" s="568"/>
      <c r="O13" s="568"/>
    </row>
    <row r="14" spans="1:15" s="289" customFormat="1" ht="29.5" customHeight="1">
      <c r="A14" s="560" t="s">
        <v>303</v>
      </c>
      <c r="B14" s="560"/>
      <c r="C14" s="560"/>
      <c r="D14" s="562">
        <v>21</v>
      </c>
      <c r="E14" s="562"/>
      <c r="F14" s="562">
        <v>20</v>
      </c>
      <c r="G14" s="562"/>
      <c r="H14" s="562">
        <v>24</v>
      </c>
      <c r="I14" s="562"/>
      <c r="J14" s="563">
        <v>24</v>
      </c>
      <c r="K14" s="563"/>
      <c r="L14" s="561">
        <v>0</v>
      </c>
      <c r="M14" s="561"/>
      <c r="N14" s="561">
        <v>0.19999999999999996</v>
      </c>
      <c r="O14" s="561"/>
    </row>
    <row r="15" spans="1:15" s="289" customFormat="1" ht="29.5" customHeight="1">
      <c r="A15" s="560" t="s">
        <v>304</v>
      </c>
      <c r="B15" s="560"/>
      <c r="C15" s="560"/>
      <c r="D15" s="565">
        <v>18</v>
      </c>
      <c r="E15" s="565"/>
      <c r="F15" s="564">
        <v>11</v>
      </c>
      <c r="G15" s="564"/>
      <c r="H15" s="564">
        <v>17.5</v>
      </c>
      <c r="I15" s="564"/>
      <c r="J15" s="563">
        <v>20</v>
      </c>
      <c r="K15" s="563"/>
      <c r="L15" s="561"/>
      <c r="M15" s="561"/>
      <c r="N15" s="561"/>
      <c r="O15" s="561"/>
    </row>
    <row r="16" spans="1:15" s="289" customFormat="1" ht="29.5" customHeight="1">
      <c r="A16" s="560" t="s">
        <v>305</v>
      </c>
      <c r="B16" s="560"/>
      <c r="C16" s="560"/>
      <c r="D16" s="562">
        <v>5</v>
      </c>
      <c r="E16" s="562"/>
      <c r="F16" s="562">
        <v>5</v>
      </c>
      <c r="G16" s="562"/>
      <c r="H16" s="562">
        <v>5.25</v>
      </c>
      <c r="I16" s="562"/>
      <c r="J16" s="563">
        <v>5</v>
      </c>
      <c r="K16" s="563"/>
      <c r="L16" s="561">
        <v>-4.7619047619047672E-2</v>
      </c>
      <c r="M16" s="561"/>
      <c r="N16" s="561">
        <v>0</v>
      </c>
      <c r="O16" s="561"/>
    </row>
    <row r="17" spans="1:20" s="289" customFormat="1" ht="29.5" customHeight="1">
      <c r="A17" s="560" t="s">
        <v>306</v>
      </c>
      <c r="B17" s="560"/>
      <c r="C17" s="560"/>
      <c r="D17" s="562">
        <v>1</v>
      </c>
      <c r="E17" s="562"/>
      <c r="F17" s="562">
        <v>1</v>
      </c>
      <c r="G17" s="562"/>
      <c r="H17" s="562">
        <v>1</v>
      </c>
      <c r="I17" s="562"/>
      <c r="J17" s="563">
        <v>1</v>
      </c>
      <c r="K17" s="563"/>
      <c r="L17" s="561">
        <v>0</v>
      </c>
      <c r="M17" s="561"/>
      <c r="N17" s="561">
        <v>0</v>
      </c>
      <c r="O17" s="561"/>
    </row>
    <row r="18" spans="1:20" s="289" customFormat="1" ht="29.5" customHeight="1">
      <c r="A18" s="560" t="s">
        <v>307</v>
      </c>
      <c r="B18" s="560"/>
      <c r="C18" s="560"/>
      <c r="D18" s="562">
        <v>93</v>
      </c>
      <c r="E18" s="562"/>
      <c r="F18" s="562">
        <v>55</v>
      </c>
      <c r="G18" s="562"/>
      <c r="H18" s="562">
        <v>131.25</v>
      </c>
      <c r="I18" s="562"/>
      <c r="J18" s="563">
        <v>99</v>
      </c>
      <c r="K18" s="563"/>
      <c r="L18" s="561">
        <v>-0.24571428571428566</v>
      </c>
      <c r="M18" s="561"/>
      <c r="N18" s="561">
        <v>0.8</v>
      </c>
      <c r="O18" s="561"/>
    </row>
    <row r="19" spans="1:20" s="289" customFormat="1" ht="25.5" customHeight="1">
      <c r="A19" s="560" t="s">
        <v>308</v>
      </c>
      <c r="B19" s="560"/>
      <c r="C19" s="560"/>
      <c r="D19" s="577"/>
      <c r="E19" s="577"/>
      <c r="F19" s="577"/>
      <c r="G19" s="577"/>
      <c r="H19" s="577"/>
      <c r="I19" s="577"/>
      <c r="J19" s="577"/>
      <c r="K19" s="577"/>
      <c r="L19" s="561"/>
      <c r="M19" s="561"/>
      <c r="N19" s="561"/>
      <c r="O19" s="561"/>
    </row>
    <row r="20" spans="1:20" s="289" customFormat="1" ht="30.5" customHeight="1">
      <c r="A20" s="575" t="s">
        <v>282</v>
      </c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61"/>
      <c r="M20" s="561"/>
      <c r="N20" s="561"/>
      <c r="O20" s="561"/>
    </row>
    <row r="21" spans="1:20" s="289" customFormat="1" ht="25.5" customHeight="1">
      <c r="A21" s="560" t="s">
        <v>261</v>
      </c>
      <c r="B21" s="560"/>
      <c r="C21" s="560"/>
      <c r="D21" s="562">
        <v>551</v>
      </c>
      <c r="E21" s="562"/>
      <c r="F21" s="562">
        <v>1006</v>
      </c>
      <c r="G21" s="562"/>
      <c r="H21" s="562">
        <v>777</v>
      </c>
      <c r="I21" s="562"/>
      <c r="J21" s="578">
        <v>840.64</v>
      </c>
      <c r="K21" s="578"/>
      <c r="L21" s="561">
        <v>8.1904761904761925E-2</v>
      </c>
      <c r="M21" s="561"/>
      <c r="N21" s="561">
        <v>-0.16437375745526839</v>
      </c>
      <c r="O21" s="561"/>
      <c r="Q21" s="289" t="s">
        <v>438</v>
      </c>
    </row>
    <row r="22" spans="1:20" s="289" customFormat="1" ht="25.5" customHeight="1">
      <c r="A22" s="560" t="s">
        <v>286</v>
      </c>
      <c r="B22" s="560"/>
      <c r="C22" s="560"/>
      <c r="D22" s="562">
        <v>4102</v>
      </c>
      <c r="E22" s="562"/>
      <c r="F22" s="562">
        <v>4724</v>
      </c>
      <c r="G22" s="562"/>
      <c r="H22" s="562">
        <v>5750</v>
      </c>
      <c r="I22" s="562"/>
      <c r="J22" s="578">
        <v>5985.6463529279999</v>
      </c>
      <c r="K22" s="578"/>
      <c r="L22" s="561">
        <v>4.0981974422260814E-2</v>
      </c>
      <c r="M22" s="561"/>
      <c r="N22" s="561">
        <v>0.26707162424386111</v>
      </c>
      <c r="O22" s="561"/>
      <c r="Q22" s="289" t="s">
        <v>439</v>
      </c>
    </row>
    <row r="23" spans="1:20" s="289" customFormat="1" ht="25.5" customHeight="1">
      <c r="A23" s="560" t="s">
        <v>262</v>
      </c>
      <c r="B23" s="560"/>
      <c r="C23" s="560"/>
      <c r="D23" s="562">
        <v>16059</v>
      </c>
      <c r="E23" s="562"/>
      <c r="F23" s="562">
        <v>12222</v>
      </c>
      <c r="G23" s="562"/>
      <c r="H23" s="562">
        <v>28820</v>
      </c>
      <c r="I23" s="562"/>
      <c r="J23" s="578">
        <v>24188.078079788298</v>
      </c>
      <c r="K23" s="578"/>
      <c r="L23" s="561">
        <v>-0.1607190118047086</v>
      </c>
      <c r="M23" s="561"/>
      <c r="N23" s="561">
        <v>0.97906055308364404</v>
      </c>
      <c r="O23" s="561"/>
      <c r="Q23" s="289" t="s">
        <v>439</v>
      </c>
    </row>
    <row r="24" spans="1:20" s="289" customFormat="1" ht="30.5" customHeight="1">
      <c r="A24" s="575" t="s">
        <v>283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61"/>
      <c r="M24" s="561"/>
      <c r="N24" s="561"/>
      <c r="O24" s="561"/>
    </row>
    <row r="25" spans="1:20" s="289" customFormat="1" ht="30.5" customHeight="1">
      <c r="A25" s="560" t="s">
        <v>261</v>
      </c>
      <c r="B25" s="560"/>
      <c r="C25" s="560"/>
      <c r="D25" s="562">
        <v>672</v>
      </c>
      <c r="E25" s="562"/>
      <c r="F25" s="562">
        <v>1227</v>
      </c>
      <c r="G25" s="562"/>
      <c r="H25" s="562">
        <v>948</v>
      </c>
      <c r="I25" s="562"/>
      <c r="J25" s="562">
        <v>1025</v>
      </c>
      <c r="K25" s="562"/>
      <c r="L25" s="561">
        <v>8.1223628691983185E-2</v>
      </c>
      <c r="M25" s="561"/>
      <c r="N25" s="561">
        <v>-0.16462917685411571</v>
      </c>
      <c r="O25" s="561"/>
      <c r="Q25" s="289">
        <v>1510</v>
      </c>
    </row>
    <row r="26" spans="1:20" s="289" customFormat="1" ht="30.5" customHeight="1">
      <c r="A26" s="560" t="s">
        <v>286</v>
      </c>
      <c r="B26" s="560"/>
      <c r="C26" s="560"/>
      <c r="D26" s="562">
        <v>4946</v>
      </c>
      <c r="E26" s="562"/>
      <c r="F26" s="562">
        <v>5686</v>
      </c>
      <c r="G26" s="562"/>
      <c r="H26" s="562">
        <v>6931</v>
      </c>
      <c r="I26" s="562"/>
      <c r="J26" s="562">
        <v>7176.6020015611775</v>
      </c>
      <c r="K26" s="562"/>
      <c r="L26" s="561">
        <v>3.5435290948085063E-2</v>
      </c>
      <c r="M26" s="561"/>
      <c r="N26" s="561">
        <v>0.2621530076611287</v>
      </c>
      <c r="O26" s="561"/>
      <c r="P26" s="157"/>
      <c r="Q26" s="289">
        <v>15203</v>
      </c>
      <c r="R26" s="157"/>
      <c r="T26" s="157"/>
    </row>
    <row r="27" spans="1:20" s="289" customFormat="1" ht="30.5" customHeight="1">
      <c r="A27" s="560" t="s">
        <v>262</v>
      </c>
      <c r="B27" s="560"/>
      <c r="C27" s="560"/>
      <c r="D27" s="562">
        <v>19520</v>
      </c>
      <c r="E27" s="562"/>
      <c r="F27" s="562">
        <v>14858</v>
      </c>
      <c r="G27" s="562"/>
      <c r="H27" s="562">
        <v>35091</v>
      </c>
      <c r="I27" s="562"/>
      <c r="J27" s="562">
        <v>29431.572814656643</v>
      </c>
      <c r="K27" s="562"/>
      <c r="L27" s="561">
        <v>-0.16127859523363131</v>
      </c>
      <c r="M27" s="561"/>
      <c r="N27" s="561">
        <v>0.98085696693072033</v>
      </c>
      <c r="O27" s="561"/>
      <c r="P27" s="157"/>
      <c r="R27" s="157"/>
      <c r="T27" s="157"/>
    </row>
    <row r="28" spans="1:20" s="289" customFormat="1" ht="29.5" customHeight="1">
      <c r="A28" s="575" t="s">
        <v>309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61"/>
      <c r="M28" s="561"/>
      <c r="N28" s="561"/>
      <c r="O28" s="561"/>
    </row>
    <row r="29" spans="1:20" s="289" customFormat="1" ht="32" customHeight="1">
      <c r="A29" s="560" t="s">
        <v>261</v>
      </c>
      <c r="B29" s="560"/>
      <c r="C29" s="560"/>
      <c r="D29" s="562">
        <v>45894</v>
      </c>
      <c r="E29" s="562"/>
      <c r="F29" s="562">
        <v>53235</v>
      </c>
      <c r="G29" s="562"/>
      <c r="H29" s="562">
        <v>64755</v>
      </c>
      <c r="I29" s="562"/>
      <c r="J29" s="562">
        <v>70053</v>
      </c>
      <c r="K29" s="562"/>
      <c r="L29" s="561">
        <v>8.1816075978689007E-2</v>
      </c>
      <c r="M29" s="561"/>
      <c r="N29" s="561">
        <v>0.31591997745843892</v>
      </c>
      <c r="O29" s="561"/>
    </row>
    <row r="30" spans="1:20" s="289" customFormat="1" ht="32" customHeight="1">
      <c r="A30" s="560" t="s">
        <v>286</v>
      </c>
      <c r="B30" s="560"/>
      <c r="C30" s="560"/>
      <c r="D30" s="562">
        <v>19492</v>
      </c>
      <c r="E30" s="562"/>
      <c r="F30" s="562">
        <v>19220</v>
      </c>
      <c r="G30" s="562"/>
      <c r="H30" s="562">
        <v>25422</v>
      </c>
      <c r="I30" s="562"/>
      <c r="J30" s="562">
        <v>24060.276482000001</v>
      </c>
      <c r="K30" s="562"/>
      <c r="L30" s="561">
        <v>-5.3564767445519634E-2</v>
      </c>
      <c r="M30" s="561"/>
      <c r="N30" s="561">
        <v>0.25183540489073897</v>
      </c>
      <c r="O30" s="561"/>
    </row>
    <row r="31" spans="1:20" s="289" customFormat="1" ht="32" customHeight="1">
      <c r="A31" s="560" t="s">
        <v>262</v>
      </c>
      <c r="B31" s="560"/>
      <c r="C31" s="560"/>
      <c r="D31" s="562">
        <v>9661</v>
      </c>
      <c r="E31" s="562"/>
      <c r="F31" s="562">
        <v>9614</v>
      </c>
      <c r="G31" s="562"/>
      <c r="H31" s="562">
        <v>12930</v>
      </c>
      <c r="I31" s="562"/>
      <c r="J31" s="562">
        <v>12039.867523539109</v>
      </c>
      <c r="K31" s="562"/>
      <c r="L31" s="561">
        <v>-6.8842418906488123E-2</v>
      </c>
      <c r="M31" s="561"/>
      <c r="N31" s="561">
        <v>0.25232655747234345</v>
      </c>
      <c r="O31" s="561"/>
    </row>
    <row r="32" spans="1:20" s="289" customFormat="1" ht="26.5" customHeight="1">
      <c r="A32" s="575" t="s">
        <v>310</v>
      </c>
      <c r="B32" s="575"/>
      <c r="C32" s="575"/>
      <c r="D32" s="575"/>
      <c r="E32" s="575"/>
      <c r="F32" s="575"/>
      <c r="G32" s="575"/>
      <c r="H32" s="575"/>
      <c r="I32" s="575"/>
      <c r="J32" s="575"/>
      <c r="K32" s="575"/>
      <c r="L32" s="561"/>
      <c r="M32" s="561"/>
      <c r="N32" s="561"/>
      <c r="O32" s="561"/>
    </row>
    <row r="33" spans="1:15" s="289" customFormat="1" ht="30.5" customHeight="1">
      <c r="A33" s="560" t="s">
        <v>261</v>
      </c>
      <c r="B33" s="560"/>
      <c r="C33" s="560"/>
      <c r="D33" s="562">
        <v>45894</v>
      </c>
      <c r="E33" s="562"/>
      <c r="F33" s="562">
        <v>83808</v>
      </c>
      <c r="G33" s="562"/>
      <c r="H33" s="562">
        <v>64755</v>
      </c>
      <c r="I33" s="562"/>
      <c r="J33" s="562">
        <v>70053</v>
      </c>
      <c r="K33" s="562"/>
      <c r="L33" s="561">
        <v>8.1816075978689007E-2</v>
      </c>
      <c r="M33" s="561"/>
      <c r="N33" s="561">
        <v>-0.16412514318442151</v>
      </c>
      <c r="O33" s="561"/>
    </row>
    <row r="34" spans="1:15" s="289" customFormat="1" ht="30.5" customHeight="1">
      <c r="A34" s="560" t="s">
        <v>286</v>
      </c>
      <c r="B34" s="560"/>
      <c r="C34" s="560"/>
      <c r="D34" s="562">
        <v>20107</v>
      </c>
      <c r="E34" s="562"/>
      <c r="F34" s="562">
        <v>26202</v>
      </c>
      <c r="G34" s="562"/>
      <c r="H34" s="562">
        <v>28184</v>
      </c>
      <c r="I34" s="562"/>
      <c r="J34" s="562">
        <v>27711.325708</v>
      </c>
      <c r="K34" s="562"/>
      <c r="L34" s="561">
        <v>-1.6771015185921057E-2</v>
      </c>
      <c r="M34" s="561"/>
      <c r="N34" s="561">
        <v>5.7603454240134244E-2</v>
      </c>
      <c r="O34" s="561"/>
    </row>
    <row r="35" spans="1:15" s="289" customFormat="1" ht="30.5" customHeight="1">
      <c r="A35" s="560" t="s">
        <v>262</v>
      </c>
      <c r="B35" s="560"/>
      <c r="C35" s="560"/>
      <c r="D35" s="562">
        <v>11199</v>
      </c>
      <c r="E35" s="562"/>
      <c r="F35" s="562">
        <v>13654</v>
      </c>
      <c r="G35" s="562"/>
      <c r="H35" s="562">
        <v>15905</v>
      </c>
      <c r="I35" s="562"/>
      <c r="J35" s="562">
        <v>15535.053358887795</v>
      </c>
      <c r="K35" s="562"/>
      <c r="L35" s="561">
        <v>-2.3259769953612341E-2</v>
      </c>
      <c r="M35" s="561"/>
      <c r="N35" s="561">
        <v>0.13776573596658825</v>
      </c>
      <c r="O35" s="561"/>
    </row>
    <row r="36" spans="1:15" s="459" customFormat="1" ht="30.5" customHeight="1">
      <c r="A36" s="359"/>
      <c r="B36" s="359"/>
      <c r="C36" s="359"/>
      <c r="D36" s="477"/>
      <c r="E36" s="477"/>
      <c r="F36" s="477"/>
      <c r="G36" s="477"/>
      <c r="H36" s="477"/>
      <c r="I36" s="477"/>
      <c r="J36" s="477"/>
      <c r="K36" s="477"/>
      <c r="L36" s="478"/>
      <c r="M36" s="478"/>
      <c r="N36" s="478"/>
      <c r="O36" s="478"/>
    </row>
    <row r="37" spans="1:15" ht="31" customHeight="1">
      <c r="A37" s="576" t="s">
        <v>311</v>
      </c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</row>
    <row r="38" spans="1:15" ht="24.5" customHeight="1">
      <c r="A38" s="456" t="s">
        <v>141</v>
      </c>
      <c r="B38" s="538" t="s">
        <v>312</v>
      </c>
      <c r="C38" s="538"/>
      <c r="D38" s="538"/>
      <c r="E38" s="538"/>
      <c r="F38" s="538" t="s">
        <v>88</v>
      </c>
      <c r="G38" s="538"/>
      <c r="H38" s="538"/>
      <c r="I38" s="538"/>
      <c r="J38" s="538"/>
      <c r="K38" s="538"/>
      <c r="L38" s="538"/>
      <c r="M38" s="538"/>
      <c r="N38" s="538"/>
      <c r="O38" s="538"/>
    </row>
    <row r="39" spans="1:15" ht="16.5" customHeight="1">
      <c r="A39" s="456">
        <v>1</v>
      </c>
      <c r="B39" s="538">
        <v>2</v>
      </c>
      <c r="C39" s="538"/>
      <c r="D39" s="538"/>
      <c r="E39" s="538"/>
      <c r="F39" s="538">
        <v>3</v>
      </c>
      <c r="G39" s="538"/>
      <c r="H39" s="538"/>
      <c r="I39" s="538"/>
      <c r="J39" s="538"/>
      <c r="K39" s="538"/>
      <c r="L39" s="538"/>
      <c r="M39" s="538"/>
      <c r="N39" s="538"/>
      <c r="O39" s="538"/>
    </row>
    <row r="40" spans="1:15" ht="12" customHeight="1">
      <c r="A40" s="469"/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M40" s="555"/>
      <c r="N40" s="555"/>
      <c r="O40" s="555"/>
    </row>
    <row r="41" spans="1:15" ht="12" customHeight="1">
      <c r="A41" s="469"/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</row>
    <row r="42" spans="1:15" ht="12" customHeight="1">
      <c r="A42" s="469"/>
      <c r="B42" s="555"/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</row>
    <row r="43" spans="1:15" ht="12" customHeight="1">
      <c r="A43" s="469"/>
      <c r="B43" s="555"/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</row>
    <row r="44" spans="1:15" ht="12" customHeight="1">
      <c r="A44" s="469"/>
      <c r="B44" s="555"/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</row>
    <row r="45" spans="1:15" ht="26" customHeight="1">
      <c r="A45" s="556" t="s">
        <v>245</v>
      </c>
      <c r="B45" s="556"/>
      <c r="C45" s="556"/>
      <c r="D45" s="556"/>
      <c r="E45" s="556"/>
      <c r="F45" s="556"/>
      <c r="G45" s="556"/>
      <c r="H45" s="556"/>
      <c r="I45" s="556"/>
      <c r="J45" s="556"/>
      <c r="K45" s="470"/>
      <c r="L45" s="470"/>
      <c r="M45" s="470"/>
      <c r="N45" s="470"/>
      <c r="O45" s="470"/>
    </row>
    <row r="46" spans="1:15" ht="64" customHeight="1">
      <c r="A46" s="537" t="s">
        <v>263</v>
      </c>
      <c r="B46" s="537" t="s">
        <v>313</v>
      </c>
      <c r="C46" s="537"/>
      <c r="D46" s="579" t="s">
        <v>605</v>
      </c>
      <c r="E46" s="579"/>
      <c r="F46" s="579"/>
      <c r="G46" s="579" t="s">
        <v>606</v>
      </c>
      <c r="H46" s="579"/>
      <c r="I46" s="579"/>
      <c r="J46" s="580" t="s">
        <v>607</v>
      </c>
      <c r="K46" s="581"/>
      <c r="L46" s="582"/>
      <c r="M46" s="579" t="s">
        <v>608</v>
      </c>
      <c r="N46" s="579"/>
      <c r="O46" s="579"/>
    </row>
    <row r="47" spans="1:15" ht="126">
      <c r="A47" s="537"/>
      <c r="B47" s="287" t="s">
        <v>76</v>
      </c>
      <c r="C47" s="287" t="s">
        <v>77</v>
      </c>
      <c r="D47" s="287" t="s">
        <v>314</v>
      </c>
      <c r="E47" s="287" t="s">
        <v>315</v>
      </c>
      <c r="F47" s="287" t="s">
        <v>316</v>
      </c>
      <c r="G47" s="287" t="s">
        <v>314</v>
      </c>
      <c r="H47" s="287" t="s">
        <v>315</v>
      </c>
      <c r="I47" s="287" t="s">
        <v>316</v>
      </c>
      <c r="J47" s="287" t="s">
        <v>314</v>
      </c>
      <c r="K47" s="287" t="s">
        <v>315</v>
      </c>
      <c r="L47" s="287" t="s">
        <v>316</v>
      </c>
      <c r="M47" s="287" t="s">
        <v>314</v>
      </c>
      <c r="N47" s="287" t="s">
        <v>315</v>
      </c>
      <c r="O47" s="287" t="s">
        <v>316</v>
      </c>
    </row>
    <row r="48" spans="1:15" ht="18" customHeight="1">
      <c r="A48" s="287">
        <v>1</v>
      </c>
      <c r="B48" s="287">
        <v>2</v>
      </c>
      <c r="C48" s="287">
        <v>3</v>
      </c>
      <c r="D48" s="287">
        <v>4</v>
      </c>
      <c r="E48" s="287">
        <v>5</v>
      </c>
      <c r="F48" s="287">
        <v>6</v>
      </c>
      <c r="G48" s="287">
        <v>7</v>
      </c>
      <c r="H48" s="288">
        <v>8</v>
      </c>
      <c r="I48" s="288">
        <v>9</v>
      </c>
      <c r="J48" s="288">
        <v>10</v>
      </c>
      <c r="K48" s="288">
        <v>11</v>
      </c>
      <c r="L48" s="288">
        <v>12</v>
      </c>
      <c r="M48" s="288">
        <v>13</v>
      </c>
      <c r="N48" s="288">
        <v>14</v>
      </c>
      <c r="O48" s="288">
        <v>15</v>
      </c>
    </row>
    <row r="49" spans="1:15" ht="51" customHeight="1">
      <c r="A49" s="231" t="s">
        <v>410</v>
      </c>
      <c r="B49" s="150">
        <v>99.587128628586015</v>
      </c>
      <c r="C49" s="150">
        <v>96.975415421712015</v>
      </c>
      <c r="D49" s="293">
        <v>116985</v>
      </c>
      <c r="E49" s="145" t="s">
        <v>626</v>
      </c>
      <c r="F49" s="145">
        <v>1239.2478813559321</v>
      </c>
      <c r="G49" s="274">
        <v>182518</v>
      </c>
      <c r="H49" s="288" t="s">
        <v>627</v>
      </c>
      <c r="I49" s="135">
        <v>1643.9508574722583</v>
      </c>
      <c r="J49" s="145">
        <v>86412</v>
      </c>
      <c r="K49" s="422" t="s">
        <v>615</v>
      </c>
      <c r="L49" s="135">
        <v>1315.3712667823545</v>
      </c>
      <c r="M49" s="288">
        <v>185000</v>
      </c>
      <c r="N49" s="232" t="s">
        <v>628</v>
      </c>
      <c r="O49" s="135">
        <v>1491.4784179041908</v>
      </c>
    </row>
    <row r="50" spans="1:15" ht="32" customHeight="1">
      <c r="A50" s="148" t="s">
        <v>557</v>
      </c>
      <c r="B50" s="150">
        <v>0.32944581595300926</v>
      </c>
      <c r="C50" s="150">
        <v>2.4532159144519579</v>
      </c>
      <c r="D50" s="399">
        <v>387</v>
      </c>
      <c r="E50" s="433" t="s">
        <v>630</v>
      </c>
      <c r="F50" s="436">
        <v>16.579999999999998</v>
      </c>
      <c r="G50" s="433">
        <v>477</v>
      </c>
      <c r="H50" s="433">
        <v>23329</v>
      </c>
      <c r="I50" s="433" t="s">
        <v>617</v>
      </c>
      <c r="J50" s="433">
        <v>3507</v>
      </c>
      <c r="K50" s="433">
        <v>23500</v>
      </c>
      <c r="L50" s="436">
        <v>16.579999999999998</v>
      </c>
      <c r="M50" s="433">
        <v>4680</v>
      </c>
      <c r="N50" s="433" t="s">
        <v>632</v>
      </c>
      <c r="O50" s="437">
        <v>16.579999999999998</v>
      </c>
    </row>
    <row r="51" spans="1:15" ht="39.5" customHeight="1">
      <c r="A51" s="148" t="s">
        <v>560</v>
      </c>
      <c r="B51" s="150">
        <v>7.5764024857410406E-2</v>
      </c>
      <c r="C51" s="150">
        <v>0.57136866383603291</v>
      </c>
      <c r="D51" s="435">
        <v>89</v>
      </c>
      <c r="E51" s="435" t="s">
        <v>631</v>
      </c>
      <c r="F51" s="435">
        <v>8.57</v>
      </c>
      <c r="G51" s="435"/>
      <c r="H51" s="435"/>
      <c r="I51" s="435"/>
      <c r="J51" s="435">
        <v>814</v>
      </c>
      <c r="K51" s="435">
        <v>10559</v>
      </c>
      <c r="L51" s="436">
        <v>8.57</v>
      </c>
      <c r="M51" s="435">
        <v>1090</v>
      </c>
      <c r="N51" s="435" t="s">
        <v>633</v>
      </c>
      <c r="O51" s="437">
        <v>8.57</v>
      </c>
    </row>
    <row r="52" spans="1:15" ht="51" customHeight="1">
      <c r="A52" s="231" t="s">
        <v>433</v>
      </c>
      <c r="B52" s="150">
        <v>7.6615306035583549E-3</v>
      </c>
      <c r="C52" s="150">
        <v>0</v>
      </c>
      <c r="D52" s="139">
        <v>9</v>
      </c>
      <c r="E52" s="290" t="s">
        <v>629</v>
      </c>
      <c r="F52" s="145">
        <v>750</v>
      </c>
      <c r="G52" s="274">
        <v>8</v>
      </c>
      <c r="H52" s="290">
        <v>9</v>
      </c>
      <c r="I52" s="135">
        <v>889</v>
      </c>
      <c r="J52" s="290">
        <v>0</v>
      </c>
      <c r="K52" s="290" t="s">
        <v>616</v>
      </c>
      <c r="L52" s="135">
        <v>0</v>
      </c>
      <c r="M52" s="293">
        <v>0</v>
      </c>
      <c r="N52" s="290">
        <v>0</v>
      </c>
      <c r="O52" s="135">
        <v>0</v>
      </c>
    </row>
    <row r="53" spans="1:15" s="14" customFormat="1" ht="31" customHeight="1">
      <c r="A53" s="301" t="s">
        <v>60</v>
      </c>
      <c r="B53" s="302">
        <v>100</v>
      </c>
      <c r="C53" s="302">
        <v>100</v>
      </c>
      <c r="D53" s="275">
        <v>117470</v>
      </c>
      <c r="E53" s="300"/>
      <c r="F53" s="300">
        <v>2014.397881355932</v>
      </c>
      <c r="G53" s="300">
        <v>183003</v>
      </c>
      <c r="H53" s="300">
        <v>23338</v>
      </c>
      <c r="I53" s="300">
        <v>2532.9508574722586</v>
      </c>
      <c r="J53" s="275">
        <v>90733</v>
      </c>
      <c r="K53" s="116"/>
      <c r="L53" s="275">
        <v>1340.5212667823544</v>
      </c>
      <c r="M53" s="302">
        <v>190770</v>
      </c>
      <c r="N53" s="116"/>
      <c r="O53" s="249">
        <v>1516.6284179041907</v>
      </c>
    </row>
    <row r="54" spans="1:15" ht="17.5" customHeight="1">
      <c r="A54" s="19"/>
      <c r="B54" s="20"/>
      <c r="C54" s="20"/>
      <c r="D54" s="20"/>
      <c r="E54" s="20"/>
      <c r="F54" s="284"/>
      <c r="G54" s="284"/>
      <c r="H54" s="284"/>
      <c r="I54" s="291"/>
      <c r="J54" s="291"/>
      <c r="K54" s="291"/>
      <c r="L54" s="291"/>
      <c r="M54" s="291"/>
      <c r="N54" s="291"/>
      <c r="O54" s="291"/>
    </row>
    <row r="55" spans="1:15" ht="22" customHeight="1">
      <c r="A55" s="589" t="s">
        <v>78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</row>
    <row r="56" spans="1:15" ht="20.149999999999999" customHeight="1">
      <c r="A56" s="17"/>
    </row>
    <row r="57" spans="1:15" ht="57" customHeight="1">
      <c r="A57" s="287" t="s">
        <v>133</v>
      </c>
      <c r="B57" s="537" t="s">
        <v>75</v>
      </c>
      <c r="C57" s="537"/>
      <c r="D57" s="537" t="s">
        <v>70</v>
      </c>
      <c r="E57" s="537"/>
      <c r="F57" s="537" t="s">
        <v>71</v>
      </c>
      <c r="G57" s="537"/>
      <c r="H57" s="537" t="s">
        <v>317</v>
      </c>
      <c r="I57" s="537"/>
      <c r="J57" s="537"/>
      <c r="K57" s="583" t="s">
        <v>89</v>
      </c>
      <c r="L57" s="585"/>
      <c r="M57" s="583" t="s">
        <v>38</v>
      </c>
      <c r="N57" s="584"/>
      <c r="O57" s="585"/>
    </row>
    <row r="58" spans="1:15" ht="18" customHeight="1">
      <c r="A58" s="5">
        <v>1</v>
      </c>
      <c r="B58" s="538">
        <v>2</v>
      </c>
      <c r="C58" s="538"/>
      <c r="D58" s="538">
        <v>3</v>
      </c>
      <c r="E58" s="538"/>
      <c r="F58" s="590">
        <v>4</v>
      </c>
      <c r="G58" s="590"/>
      <c r="H58" s="538">
        <v>5</v>
      </c>
      <c r="I58" s="538"/>
      <c r="J58" s="538"/>
      <c r="K58" s="538">
        <v>6</v>
      </c>
      <c r="L58" s="538"/>
      <c r="M58" s="586">
        <v>7</v>
      </c>
      <c r="N58" s="587"/>
      <c r="O58" s="588"/>
    </row>
    <row r="59" spans="1:15" ht="13" customHeight="1">
      <c r="A59" s="456"/>
      <c r="B59" s="557"/>
      <c r="C59" s="557"/>
      <c r="D59" s="557"/>
      <c r="E59" s="557"/>
      <c r="F59" s="557"/>
      <c r="G59" s="557"/>
      <c r="H59" s="557"/>
      <c r="I59" s="557"/>
      <c r="J59" s="557"/>
      <c r="K59" s="558"/>
      <c r="L59" s="559"/>
      <c r="M59" s="557"/>
      <c r="N59" s="557"/>
      <c r="O59" s="557"/>
    </row>
    <row r="60" spans="1:15" ht="13" customHeight="1">
      <c r="A60" s="456"/>
      <c r="B60" s="557"/>
      <c r="C60" s="557"/>
      <c r="D60" s="557"/>
      <c r="E60" s="557"/>
      <c r="F60" s="557"/>
      <c r="G60" s="557"/>
      <c r="H60" s="557"/>
      <c r="I60" s="557"/>
      <c r="J60" s="557"/>
      <c r="K60" s="558"/>
      <c r="L60" s="559"/>
      <c r="M60" s="557"/>
      <c r="N60" s="557"/>
      <c r="O60" s="557"/>
    </row>
    <row r="61" spans="1:15" ht="13" customHeight="1">
      <c r="A61" s="456"/>
      <c r="B61" s="557"/>
      <c r="C61" s="557"/>
      <c r="D61" s="557"/>
      <c r="E61" s="557"/>
      <c r="F61" s="557"/>
      <c r="G61" s="557"/>
      <c r="H61" s="557"/>
      <c r="I61" s="557"/>
      <c r="J61" s="557"/>
      <c r="K61" s="558"/>
      <c r="L61" s="559"/>
      <c r="M61" s="557"/>
      <c r="N61" s="557"/>
      <c r="O61" s="557"/>
    </row>
    <row r="62" spans="1:15" ht="13" customHeight="1">
      <c r="A62" s="126"/>
      <c r="B62" s="557"/>
      <c r="C62" s="557"/>
      <c r="D62" s="557"/>
      <c r="E62" s="557"/>
      <c r="F62" s="557"/>
      <c r="G62" s="557"/>
      <c r="H62" s="557"/>
      <c r="I62" s="557"/>
      <c r="J62" s="557"/>
      <c r="K62" s="558"/>
      <c r="L62" s="559"/>
      <c r="M62" s="557"/>
      <c r="N62" s="557"/>
      <c r="O62" s="557"/>
    </row>
    <row r="63" spans="1:15" ht="13" customHeight="1">
      <c r="A63" s="126"/>
      <c r="B63" s="558"/>
      <c r="C63" s="559"/>
      <c r="D63" s="558"/>
      <c r="E63" s="559"/>
      <c r="F63" s="558"/>
      <c r="G63" s="559"/>
      <c r="H63" s="558"/>
      <c r="I63" s="597"/>
      <c r="J63" s="559"/>
      <c r="K63" s="558"/>
      <c r="L63" s="559"/>
      <c r="M63" s="558"/>
      <c r="N63" s="597"/>
      <c r="O63" s="559"/>
    </row>
    <row r="64" spans="1:15" ht="13" customHeight="1">
      <c r="A64" s="126"/>
      <c r="B64" s="557"/>
      <c r="C64" s="557"/>
      <c r="D64" s="557"/>
      <c r="E64" s="557"/>
      <c r="F64" s="557"/>
      <c r="G64" s="557"/>
      <c r="H64" s="557"/>
      <c r="I64" s="557"/>
      <c r="J64" s="557"/>
      <c r="K64" s="558"/>
      <c r="L64" s="559"/>
      <c r="M64" s="557"/>
      <c r="N64" s="557"/>
      <c r="O64" s="557"/>
    </row>
    <row r="65" spans="1:15" ht="20.5" customHeight="1">
      <c r="A65" s="127" t="s">
        <v>60</v>
      </c>
      <c r="B65" s="592" t="s">
        <v>39</v>
      </c>
      <c r="C65" s="592"/>
      <c r="D65" s="592" t="s">
        <v>39</v>
      </c>
      <c r="E65" s="592"/>
      <c r="F65" s="592" t="s">
        <v>39</v>
      </c>
      <c r="G65" s="592"/>
      <c r="H65" s="557"/>
      <c r="I65" s="557"/>
      <c r="J65" s="557"/>
      <c r="K65" s="598">
        <v>0</v>
      </c>
      <c r="L65" s="599"/>
      <c r="M65" s="557"/>
      <c r="N65" s="557"/>
      <c r="O65" s="557"/>
    </row>
    <row r="66" spans="1:15" ht="42.5" customHeight="1">
      <c r="A66" s="589" t="s">
        <v>79</v>
      </c>
      <c r="B66" s="589"/>
      <c r="C66" s="589"/>
      <c r="D66" s="589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</row>
    <row r="67" spans="1:15" ht="44.5" customHeight="1">
      <c r="A67" s="579" t="s">
        <v>69</v>
      </c>
      <c r="B67" s="579"/>
      <c r="C67" s="579"/>
      <c r="D67" s="579" t="s">
        <v>90</v>
      </c>
      <c r="E67" s="579"/>
      <c r="F67" s="579"/>
      <c r="G67" s="579" t="s">
        <v>343</v>
      </c>
      <c r="H67" s="579"/>
      <c r="I67" s="579"/>
      <c r="J67" s="579" t="s">
        <v>337</v>
      </c>
      <c r="K67" s="579"/>
      <c r="L67" s="579"/>
      <c r="M67" s="579" t="s">
        <v>91</v>
      </c>
      <c r="N67" s="579"/>
      <c r="O67" s="579"/>
    </row>
    <row r="68" spans="1:15" ht="18" customHeight="1">
      <c r="A68" s="579">
        <v>1</v>
      </c>
      <c r="B68" s="579"/>
      <c r="C68" s="579"/>
      <c r="D68" s="579">
        <v>2</v>
      </c>
      <c r="E68" s="579"/>
      <c r="F68" s="579"/>
      <c r="G68" s="579">
        <v>3</v>
      </c>
      <c r="H68" s="579"/>
      <c r="I68" s="579"/>
      <c r="J68" s="591">
        <v>4</v>
      </c>
      <c r="K68" s="591"/>
      <c r="L68" s="591"/>
      <c r="M68" s="591">
        <v>5</v>
      </c>
      <c r="N68" s="591"/>
      <c r="O68" s="591"/>
    </row>
    <row r="69" spans="1:15" ht="20" customHeight="1">
      <c r="A69" s="600" t="s">
        <v>318</v>
      </c>
      <c r="B69" s="600"/>
      <c r="C69" s="600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</row>
    <row r="70" spans="1:15" ht="20" customHeight="1">
      <c r="A70" s="600" t="s">
        <v>111</v>
      </c>
      <c r="B70" s="600"/>
      <c r="C70" s="600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</row>
    <row r="71" spans="1:15" ht="7.5" customHeight="1">
      <c r="A71" s="600"/>
      <c r="B71" s="600"/>
      <c r="C71" s="600"/>
      <c r="D71" s="594"/>
      <c r="E71" s="595"/>
      <c r="F71" s="596"/>
      <c r="G71" s="594"/>
      <c r="H71" s="595"/>
      <c r="I71" s="596"/>
      <c r="J71" s="594"/>
      <c r="K71" s="595"/>
      <c r="L71" s="596"/>
      <c r="M71" s="594"/>
      <c r="N71" s="595"/>
      <c r="O71" s="596"/>
    </row>
    <row r="72" spans="1:15" ht="20" customHeight="1">
      <c r="A72" s="600" t="s">
        <v>319</v>
      </c>
      <c r="B72" s="600"/>
      <c r="C72" s="600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</row>
    <row r="73" spans="1:15" ht="20" customHeight="1">
      <c r="A73" s="600" t="s">
        <v>112</v>
      </c>
      <c r="B73" s="600"/>
      <c r="C73" s="600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</row>
    <row r="74" spans="1:15" ht="8.5" customHeight="1">
      <c r="A74" s="600"/>
      <c r="B74" s="600"/>
      <c r="C74" s="600"/>
      <c r="D74" s="594"/>
      <c r="E74" s="595"/>
      <c r="F74" s="596"/>
      <c r="G74" s="594"/>
      <c r="H74" s="595"/>
      <c r="I74" s="596"/>
      <c r="J74" s="594"/>
      <c r="K74" s="595"/>
      <c r="L74" s="596"/>
      <c r="M74" s="594"/>
      <c r="N74" s="595"/>
      <c r="O74" s="596"/>
    </row>
    <row r="75" spans="1:15" ht="20" customHeight="1">
      <c r="A75" s="600" t="s">
        <v>320</v>
      </c>
      <c r="B75" s="600"/>
      <c r="C75" s="600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</row>
    <row r="76" spans="1:15" ht="20" customHeight="1">
      <c r="A76" s="600" t="s">
        <v>111</v>
      </c>
      <c r="B76" s="600"/>
      <c r="C76" s="600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</row>
    <row r="77" spans="1:15" ht="6" customHeight="1">
      <c r="A77" s="601"/>
      <c r="B77" s="602"/>
      <c r="C77" s="60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</row>
    <row r="78" spans="1:15" ht="20" customHeight="1">
      <c r="A78" s="601" t="s">
        <v>60</v>
      </c>
      <c r="B78" s="602"/>
      <c r="C78" s="603"/>
      <c r="D78" s="604"/>
      <c r="E78" s="604"/>
      <c r="F78" s="604"/>
      <c r="G78" s="604"/>
      <c r="H78" s="604"/>
      <c r="I78" s="604"/>
      <c r="J78" s="593"/>
      <c r="K78" s="593"/>
      <c r="L78" s="593"/>
      <c r="M78" s="593"/>
      <c r="N78" s="593"/>
      <c r="O78" s="593"/>
    </row>
    <row r="79" spans="1:15">
      <c r="C79" s="26"/>
      <c r="D79" s="26"/>
      <c r="E79" s="26"/>
    </row>
    <row r="80" spans="1:15">
      <c r="C80" s="26"/>
      <c r="D80" s="26"/>
      <c r="E80" s="26"/>
    </row>
    <row r="81" spans="1:5">
      <c r="C81" s="26"/>
      <c r="D81" s="26"/>
      <c r="E81" s="26"/>
    </row>
    <row r="82" spans="1:5">
      <c r="C82" s="26"/>
      <c r="D82" s="26"/>
      <c r="E82" s="26"/>
    </row>
    <row r="83" spans="1:5">
      <c r="A83" s="109"/>
      <c r="C83" s="26"/>
      <c r="D83" s="26"/>
      <c r="E83" s="26"/>
    </row>
    <row r="84" spans="1:5">
      <c r="C84" s="26"/>
      <c r="D84" s="26"/>
      <c r="E84" s="26"/>
    </row>
    <row r="85" spans="1:5">
      <c r="C85" s="26"/>
      <c r="D85" s="26"/>
      <c r="E85" s="26"/>
    </row>
    <row r="86" spans="1:5">
      <c r="C86" s="26"/>
      <c r="D86" s="26"/>
      <c r="E86" s="26"/>
    </row>
    <row r="87" spans="1:5">
      <c r="C87" s="26"/>
      <c r="D87" s="26"/>
      <c r="E87" s="26"/>
    </row>
    <row r="88" spans="1:5">
      <c r="C88" s="26"/>
      <c r="D88" s="26"/>
      <c r="E88" s="26"/>
    </row>
    <row r="89" spans="1:5">
      <c r="C89" s="26"/>
      <c r="D89" s="26"/>
      <c r="E89" s="26"/>
    </row>
    <row r="90" spans="1:5">
      <c r="C90" s="26"/>
      <c r="D90" s="26"/>
      <c r="E90" s="26"/>
    </row>
    <row r="91" spans="1:5">
      <c r="C91" s="26"/>
      <c r="D91" s="26"/>
      <c r="E91" s="26"/>
    </row>
    <row r="92" spans="1:5">
      <c r="C92" s="26"/>
      <c r="D92" s="26"/>
      <c r="E92" s="26"/>
    </row>
  </sheetData>
  <sheetProtection insertColumns="0" insertRows="0"/>
  <mergeCells count="301">
    <mergeCell ref="N35:O35"/>
    <mergeCell ref="A35:C35"/>
    <mergeCell ref="D35:E35"/>
    <mergeCell ref="F35:G35"/>
    <mergeCell ref="H35:I35"/>
    <mergeCell ref="J35:K35"/>
    <mergeCell ref="L35:M35"/>
    <mergeCell ref="J34:K34"/>
    <mergeCell ref="L34:M34"/>
    <mergeCell ref="N34:O34"/>
    <mergeCell ref="H30:I30"/>
    <mergeCell ref="N30:O30"/>
    <mergeCell ref="A29:C29"/>
    <mergeCell ref="D29:E29"/>
    <mergeCell ref="F29:G29"/>
    <mergeCell ref="H29:I29"/>
    <mergeCell ref="A34:C34"/>
    <mergeCell ref="D34:E34"/>
    <mergeCell ref="F34:G34"/>
    <mergeCell ref="H34:I34"/>
    <mergeCell ref="F33:G33"/>
    <mergeCell ref="J31:K31"/>
    <mergeCell ref="L31:M31"/>
    <mergeCell ref="N31:O31"/>
    <mergeCell ref="A31:C31"/>
    <mergeCell ref="D31:E31"/>
    <mergeCell ref="F31:G31"/>
    <mergeCell ref="H31:I31"/>
    <mergeCell ref="A32:K32"/>
    <mergeCell ref="H33:I33"/>
    <mergeCell ref="M78:O78"/>
    <mergeCell ref="M76:O76"/>
    <mergeCell ref="A76:C76"/>
    <mergeCell ref="A77:C77"/>
    <mergeCell ref="D77:F77"/>
    <mergeCell ref="G77:I77"/>
    <mergeCell ref="A78:C78"/>
    <mergeCell ref="D78:F78"/>
    <mergeCell ref="G78:I78"/>
    <mergeCell ref="J78:L78"/>
    <mergeCell ref="G76:I76"/>
    <mergeCell ref="D76:F76"/>
    <mergeCell ref="M73:O73"/>
    <mergeCell ref="M74:O74"/>
    <mergeCell ref="J74:L74"/>
    <mergeCell ref="M77:O77"/>
    <mergeCell ref="J76:L76"/>
    <mergeCell ref="J75:L75"/>
    <mergeCell ref="J77:L77"/>
    <mergeCell ref="M75:O75"/>
    <mergeCell ref="J73:L73"/>
    <mergeCell ref="A75:C75"/>
    <mergeCell ref="D75:F75"/>
    <mergeCell ref="G75:I75"/>
    <mergeCell ref="G74:I74"/>
    <mergeCell ref="A74:C74"/>
    <mergeCell ref="D74:F74"/>
    <mergeCell ref="A69:C69"/>
    <mergeCell ref="D69:F69"/>
    <mergeCell ref="J71:L71"/>
    <mergeCell ref="G69:I69"/>
    <mergeCell ref="A70:C70"/>
    <mergeCell ref="D70:F70"/>
    <mergeCell ref="G70:I70"/>
    <mergeCell ref="J69:L69"/>
    <mergeCell ref="A73:C73"/>
    <mergeCell ref="D73:F73"/>
    <mergeCell ref="G73:I73"/>
    <mergeCell ref="A71:C71"/>
    <mergeCell ref="D71:F71"/>
    <mergeCell ref="D72:F72"/>
    <mergeCell ref="A72:C72"/>
    <mergeCell ref="M72:O72"/>
    <mergeCell ref="J72:L72"/>
    <mergeCell ref="J70:L70"/>
    <mergeCell ref="M70:O70"/>
    <mergeCell ref="M71:O71"/>
    <mergeCell ref="G72:I72"/>
    <mergeCell ref="G71:I71"/>
    <mergeCell ref="M63:O63"/>
    <mergeCell ref="M69:O69"/>
    <mergeCell ref="J68:L68"/>
    <mergeCell ref="K64:L64"/>
    <mergeCell ref="M64:O64"/>
    <mergeCell ref="K65:L65"/>
    <mergeCell ref="M65:O65"/>
    <mergeCell ref="M67:O67"/>
    <mergeCell ref="K63:L63"/>
    <mergeCell ref="H64:J64"/>
    <mergeCell ref="H63:J63"/>
    <mergeCell ref="D68:F68"/>
    <mergeCell ref="A66:O66"/>
    <mergeCell ref="A67:C67"/>
    <mergeCell ref="D67:F67"/>
    <mergeCell ref="G67:I67"/>
    <mergeCell ref="J67:L67"/>
    <mergeCell ref="M68:O68"/>
    <mergeCell ref="A68:C68"/>
    <mergeCell ref="H65:J65"/>
    <mergeCell ref="G68:I68"/>
    <mergeCell ref="B65:C65"/>
    <mergeCell ref="D65:E65"/>
    <mergeCell ref="F65:G65"/>
    <mergeCell ref="B64:C64"/>
    <mergeCell ref="B63:C63"/>
    <mergeCell ref="D63:E63"/>
    <mergeCell ref="F63:G63"/>
    <mergeCell ref="D64:E64"/>
    <mergeCell ref="F64:G64"/>
    <mergeCell ref="M62:O62"/>
    <mergeCell ref="B58:C58"/>
    <mergeCell ref="F58:G58"/>
    <mergeCell ref="H58:J58"/>
    <mergeCell ref="B62:C62"/>
    <mergeCell ref="H62:J62"/>
    <mergeCell ref="K62:L62"/>
    <mergeCell ref="D58:E58"/>
    <mergeCell ref="D62:E62"/>
    <mergeCell ref="F62:G62"/>
    <mergeCell ref="B59:C59"/>
    <mergeCell ref="D59:E59"/>
    <mergeCell ref="F59:G59"/>
    <mergeCell ref="H59:J59"/>
    <mergeCell ref="K59:L59"/>
    <mergeCell ref="M59:O59"/>
    <mergeCell ref="B60:C60"/>
    <mergeCell ref="D60:E60"/>
    <mergeCell ref="M57:O57"/>
    <mergeCell ref="K58:L58"/>
    <mergeCell ref="M58:O58"/>
    <mergeCell ref="A55:O55"/>
    <mergeCell ref="B57:C57"/>
    <mergeCell ref="D57:E57"/>
    <mergeCell ref="F57:G57"/>
    <mergeCell ref="H57:J57"/>
    <mergeCell ref="K57:L57"/>
    <mergeCell ref="B46:C46"/>
    <mergeCell ref="D46:F46"/>
    <mergeCell ref="G46:I46"/>
    <mergeCell ref="J46:L46"/>
    <mergeCell ref="M46:O46"/>
    <mergeCell ref="A46:A47"/>
    <mergeCell ref="D27:E27"/>
    <mergeCell ref="F27:G27"/>
    <mergeCell ref="H27:I27"/>
    <mergeCell ref="J27:K27"/>
    <mergeCell ref="L27:M27"/>
    <mergeCell ref="N27:O27"/>
    <mergeCell ref="J33:K33"/>
    <mergeCell ref="N33:O33"/>
    <mergeCell ref="L33:M33"/>
    <mergeCell ref="L32:M32"/>
    <mergeCell ref="N32:O32"/>
    <mergeCell ref="L30:M30"/>
    <mergeCell ref="L29:M29"/>
    <mergeCell ref="L28:M28"/>
    <mergeCell ref="N29:O29"/>
    <mergeCell ref="A30:C30"/>
    <mergeCell ref="D30:E30"/>
    <mergeCell ref="F30:G30"/>
    <mergeCell ref="J19:K19"/>
    <mergeCell ref="F19:G19"/>
    <mergeCell ref="J26:K26"/>
    <mergeCell ref="L26:M26"/>
    <mergeCell ref="N26:O26"/>
    <mergeCell ref="N28:O28"/>
    <mergeCell ref="A27:C27"/>
    <mergeCell ref="L17:M17"/>
    <mergeCell ref="J17:K17"/>
    <mergeCell ref="L21:M21"/>
    <mergeCell ref="A22:C22"/>
    <mergeCell ref="D22:E22"/>
    <mergeCell ref="H19:I19"/>
    <mergeCell ref="H25:I25"/>
    <mergeCell ref="L20:M20"/>
    <mergeCell ref="F21:G21"/>
    <mergeCell ref="H21:I21"/>
    <mergeCell ref="J21:K21"/>
    <mergeCell ref="D21:E21"/>
    <mergeCell ref="L25:M25"/>
    <mergeCell ref="F25:G25"/>
    <mergeCell ref="L24:M24"/>
    <mergeCell ref="J25:K25"/>
    <mergeCell ref="L19:M19"/>
    <mergeCell ref="F39:O39"/>
    <mergeCell ref="B39:E39"/>
    <mergeCell ref="F38:O38"/>
    <mergeCell ref="A21:C21"/>
    <mergeCell ref="N24:O24"/>
    <mergeCell ref="A23:C23"/>
    <mergeCell ref="D23:E23"/>
    <mergeCell ref="F23:G23"/>
    <mergeCell ref="H22:I22"/>
    <mergeCell ref="F22:G22"/>
    <mergeCell ref="J22:K22"/>
    <mergeCell ref="L22:M22"/>
    <mergeCell ref="N22:O22"/>
    <mergeCell ref="N21:O21"/>
    <mergeCell ref="A24:K24"/>
    <mergeCell ref="H23:I23"/>
    <mergeCell ref="J23:K23"/>
    <mergeCell ref="A25:C25"/>
    <mergeCell ref="D25:E25"/>
    <mergeCell ref="A33:C33"/>
    <mergeCell ref="D33:E33"/>
    <mergeCell ref="J29:K29"/>
    <mergeCell ref="A28:K28"/>
    <mergeCell ref="J30:K30"/>
    <mergeCell ref="B38:E38"/>
    <mergeCell ref="A37:O37"/>
    <mergeCell ref="J12:K12"/>
    <mergeCell ref="D12:E12"/>
    <mergeCell ref="N18:O18"/>
    <mergeCell ref="N17:O17"/>
    <mergeCell ref="A17:C17"/>
    <mergeCell ref="H18:I18"/>
    <mergeCell ref="H17:I17"/>
    <mergeCell ref="A12:C12"/>
    <mergeCell ref="N12:O12"/>
    <mergeCell ref="L13:M13"/>
    <mergeCell ref="A19:C19"/>
    <mergeCell ref="D19:E19"/>
    <mergeCell ref="N23:O23"/>
    <mergeCell ref="N25:O25"/>
    <mergeCell ref="L23:M23"/>
    <mergeCell ref="A26:C26"/>
    <mergeCell ref="D26:E26"/>
    <mergeCell ref="F26:G26"/>
    <mergeCell ref="H26:I26"/>
    <mergeCell ref="A20:K20"/>
    <mergeCell ref="N19:O19"/>
    <mergeCell ref="N20:O20"/>
    <mergeCell ref="A5:O5"/>
    <mergeCell ref="H14:I14"/>
    <mergeCell ref="J14:K14"/>
    <mergeCell ref="F12:G12"/>
    <mergeCell ref="L11:M11"/>
    <mergeCell ref="A14:C14"/>
    <mergeCell ref="A8:O8"/>
    <mergeCell ref="N13:O13"/>
    <mergeCell ref="A1:O1"/>
    <mergeCell ref="A2:O2"/>
    <mergeCell ref="A3:O3"/>
    <mergeCell ref="D11:E11"/>
    <mergeCell ref="F11:G11"/>
    <mergeCell ref="A11:C11"/>
    <mergeCell ref="A4:O4"/>
    <mergeCell ref="A7:O7"/>
    <mergeCell ref="J11:K11"/>
    <mergeCell ref="H11:I11"/>
    <mergeCell ref="N11:O11"/>
    <mergeCell ref="A9:O9"/>
    <mergeCell ref="A13:K13"/>
    <mergeCell ref="L12:M12"/>
    <mergeCell ref="L14:M14"/>
    <mergeCell ref="N14:O14"/>
    <mergeCell ref="H12:I12"/>
    <mergeCell ref="J16:K16"/>
    <mergeCell ref="H16:I16"/>
    <mergeCell ref="L15:M15"/>
    <mergeCell ref="D14:E14"/>
    <mergeCell ref="F14:G14"/>
    <mergeCell ref="F15:G15"/>
    <mergeCell ref="D15:E15"/>
    <mergeCell ref="H15:I15"/>
    <mergeCell ref="F16:G16"/>
    <mergeCell ref="L16:M16"/>
    <mergeCell ref="A15:C15"/>
    <mergeCell ref="N16:O16"/>
    <mergeCell ref="N15:O15"/>
    <mergeCell ref="D16:E16"/>
    <mergeCell ref="L18:M18"/>
    <mergeCell ref="J15:K15"/>
    <mergeCell ref="D17:E17"/>
    <mergeCell ref="A18:C18"/>
    <mergeCell ref="J18:K18"/>
    <mergeCell ref="F17:G17"/>
    <mergeCell ref="F18:G18"/>
    <mergeCell ref="D18:E18"/>
    <mergeCell ref="A16:C16"/>
    <mergeCell ref="F60:G60"/>
    <mergeCell ref="H60:J60"/>
    <mergeCell ref="K60:L60"/>
    <mergeCell ref="M60:O60"/>
    <mergeCell ref="B61:C61"/>
    <mergeCell ref="D61:E61"/>
    <mergeCell ref="F61:G61"/>
    <mergeCell ref="H61:J61"/>
    <mergeCell ref="K61:L61"/>
    <mergeCell ref="M61:O61"/>
    <mergeCell ref="B43:E43"/>
    <mergeCell ref="F43:O43"/>
    <mergeCell ref="B40:E40"/>
    <mergeCell ref="F40:O40"/>
    <mergeCell ref="B41:E41"/>
    <mergeCell ref="F41:O41"/>
    <mergeCell ref="B42:E42"/>
    <mergeCell ref="F42:O42"/>
    <mergeCell ref="A45:J45"/>
    <mergeCell ref="F44:O44"/>
    <mergeCell ref="B44:E44"/>
  </mergeCells>
  <phoneticPr fontId="3" type="noConversion"/>
  <pageMargins left="0.78740157480314965" right="0.78740157480314965" top="1.1811023622047245" bottom="0.39370078740157483" header="0" footer="0"/>
  <pageSetup paperSize="9" scale="45" fitToWidth="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3"/>
  </sheetPr>
  <dimension ref="A1:AE55"/>
  <sheetViews>
    <sheetView view="pageBreakPreview" zoomScale="50" zoomScaleNormal="60" zoomScaleSheetLayoutView="50" workbookViewId="0">
      <selection activeCell="J42" sqref="J42"/>
    </sheetView>
  </sheetViews>
  <sheetFormatPr defaultColWidth="9.1796875" defaultRowHeight="18"/>
  <cols>
    <col min="1" max="1" width="9" style="1" customWidth="1"/>
    <col min="2" max="2" width="38" style="1" customWidth="1"/>
    <col min="3" max="3" width="9.453125" style="1" customWidth="1"/>
    <col min="4" max="4" width="9" style="1" customWidth="1"/>
    <col min="5" max="6" width="11.453125" style="1" customWidth="1"/>
    <col min="7" max="31" width="8.1796875" style="1" customWidth="1"/>
    <col min="32" max="16384" width="9.1796875" style="1"/>
  </cols>
  <sheetData>
    <row r="1" spans="1:31" ht="18.75" customHeight="1">
      <c r="B1" s="30" t="s">
        <v>246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8.75" customHeight="1">
      <c r="A3" s="545" t="s">
        <v>55</v>
      </c>
      <c r="B3" s="545" t="s">
        <v>201</v>
      </c>
      <c r="C3" s="631" t="s">
        <v>202</v>
      </c>
      <c r="D3" s="631"/>
      <c r="E3" s="631"/>
      <c r="F3" s="612"/>
      <c r="G3" s="611" t="s">
        <v>333</v>
      </c>
      <c r="H3" s="631"/>
      <c r="I3" s="631"/>
      <c r="J3" s="631"/>
      <c r="K3" s="631"/>
      <c r="L3" s="612"/>
      <c r="M3" s="611" t="s">
        <v>203</v>
      </c>
      <c r="N3" s="631"/>
      <c r="O3" s="631"/>
      <c r="P3" s="612"/>
      <c r="Q3" s="586" t="s">
        <v>292</v>
      </c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8"/>
    </row>
    <row r="4" spans="1:31">
      <c r="A4" s="545"/>
      <c r="B4" s="545"/>
      <c r="C4" s="632"/>
      <c r="D4" s="632"/>
      <c r="E4" s="632"/>
      <c r="F4" s="614"/>
      <c r="G4" s="613"/>
      <c r="H4" s="632"/>
      <c r="I4" s="632"/>
      <c r="J4" s="632"/>
      <c r="K4" s="632"/>
      <c r="L4" s="614"/>
      <c r="M4" s="613"/>
      <c r="N4" s="632"/>
      <c r="O4" s="632"/>
      <c r="P4" s="614"/>
      <c r="Q4" s="583" t="s">
        <v>204</v>
      </c>
      <c r="R4" s="584"/>
      <c r="S4" s="585"/>
      <c r="T4" s="583" t="s">
        <v>205</v>
      </c>
      <c r="U4" s="584"/>
      <c r="V4" s="585"/>
      <c r="W4" s="583" t="s">
        <v>44</v>
      </c>
      <c r="X4" s="584"/>
      <c r="Y4" s="585"/>
      <c r="Z4" s="586" t="s">
        <v>206</v>
      </c>
      <c r="AA4" s="587"/>
      <c r="AB4" s="588"/>
      <c r="AC4" s="586" t="s">
        <v>207</v>
      </c>
      <c r="AD4" s="587"/>
      <c r="AE4" s="588"/>
    </row>
    <row r="5" spans="1:31" s="276" customFormat="1" ht="18" customHeight="1">
      <c r="A5" s="279">
        <v>1</v>
      </c>
      <c r="B5" s="279">
        <v>2</v>
      </c>
      <c r="C5" s="634">
        <v>3</v>
      </c>
      <c r="D5" s="634"/>
      <c r="E5" s="634"/>
      <c r="F5" s="635"/>
      <c r="G5" s="636">
        <v>4</v>
      </c>
      <c r="H5" s="637"/>
      <c r="I5" s="637"/>
      <c r="J5" s="637"/>
      <c r="K5" s="637"/>
      <c r="L5" s="638"/>
      <c r="M5" s="636">
        <v>5</v>
      </c>
      <c r="N5" s="637"/>
      <c r="O5" s="637"/>
      <c r="P5" s="638"/>
      <c r="Q5" s="636">
        <v>6</v>
      </c>
      <c r="R5" s="637"/>
      <c r="S5" s="638"/>
      <c r="T5" s="636">
        <v>7</v>
      </c>
      <c r="U5" s="637"/>
      <c r="V5" s="638"/>
      <c r="W5" s="633">
        <v>8</v>
      </c>
      <c r="X5" s="634"/>
      <c r="Y5" s="635"/>
      <c r="Z5" s="633">
        <v>9</v>
      </c>
      <c r="AA5" s="634"/>
      <c r="AB5" s="635"/>
      <c r="AC5" s="633">
        <v>10</v>
      </c>
      <c r="AD5" s="634"/>
      <c r="AE5" s="635"/>
    </row>
    <row r="6" spans="1:31" s="17" customFormat="1" ht="20.149999999999999" customHeight="1">
      <c r="A6" s="280">
        <v>1</v>
      </c>
      <c r="B6" s="307" t="s">
        <v>619</v>
      </c>
      <c r="C6" s="646" t="s">
        <v>620</v>
      </c>
      <c r="D6" s="646"/>
      <c r="E6" s="646"/>
      <c r="F6" s="647"/>
      <c r="G6" s="639" t="s">
        <v>420</v>
      </c>
      <c r="H6" s="640"/>
      <c r="I6" s="640"/>
      <c r="J6" s="640"/>
      <c r="K6" s="640"/>
      <c r="L6" s="641"/>
      <c r="M6" s="625">
        <v>450</v>
      </c>
      <c r="N6" s="626"/>
      <c r="O6" s="626"/>
      <c r="P6" s="627"/>
      <c r="Q6" s="625">
        <v>169</v>
      </c>
      <c r="R6" s="626"/>
      <c r="S6" s="627"/>
      <c r="T6" s="625">
        <v>224</v>
      </c>
      <c r="U6" s="626"/>
      <c r="V6" s="627"/>
      <c r="W6" s="625">
        <v>49</v>
      </c>
      <c r="X6" s="626"/>
      <c r="Y6" s="627"/>
      <c r="Z6" s="625">
        <v>8</v>
      </c>
      <c r="AA6" s="626"/>
      <c r="AB6" s="627"/>
      <c r="AC6" s="625">
        <v>0</v>
      </c>
      <c r="AD6" s="626"/>
      <c r="AE6" s="627"/>
    </row>
    <row r="7" spans="1:31" s="306" customFormat="1" ht="20.149999999999999" customHeight="1">
      <c r="A7" s="308"/>
      <c r="B7" s="308" t="s">
        <v>60</v>
      </c>
      <c r="C7" s="654"/>
      <c r="D7" s="655"/>
      <c r="E7" s="655"/>
      <c r="F7" s="655"/>
      <c r="G7" s="656"/>
      <c r="H7" s="656"/>
      <c r="I7" s="656"/>
      <c r="J7" s="656"/>
      <c r="K7" s="656"/>
      <c r="L7" s="657"/>
      <c r="M7" s="622">
        <v>450</v>
      </c>
      <c r="N7" s="623"/>
      <c r="O7" s="623"/>
      <c r="P7" s="624"/>
      <c r="Q7" s="622">
        <v>169</v>
      </c>
      <c r="R7" s="623"/>
      <c r="S7" s="624"/>
      <c r="T7" s="622">
        <v>224</v>
      </c>
      <c r="U7" s="623"/>
      <c r="V7" s="624"/>
      <c r="W7" s="622">
        <v>49</v>
      </c>
      <c r="X7" s="623"/>
      <c r="Y7" s="624"/>
      <c r="Z7" s="622">
        <v>8</v>
      </c>
      <c r="AA7" s="623"/>
      <c r="AB7" s="624"/>
      <c r="AC7" s="622">
        <v>0</v>
      </c>
      <c r="AD7" s="623"/>
      <c r="AE7" s="624"/>
    </row>
    <row r="8" spans="1:31" ht="43.5" customHeight="1">
      <c r="A8" s="309" t="s">
        <v>420</v>
      </c>
      <c r="B8" s="648" t="s">
        <v>490</v>
      </c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</row>
    <row r="9" spans="1:31" ht="18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1"/>
      <c r="N9" s="311"/>
      <c r="O9" s="311"/>
      <c r="P9" s="311"/>
      <c r="Q9" s="312"/>
      <c r="R9" s="312"/>
      <c r="S9" s="312"/>
      <c r="T9" s="312"/>
      <c r="U9" s="312"/>
      <c r="V9" s="312"/>
      <c r="W9" s="313"/>
      <c r="X9" s="313"/>
      <c r="Y9" s="313"/>
      <c r="Z9" s="313"/>
      <c r="AA9" s="313"/>
      <c r="AB9" s="313"/>
      <c r="AC9" s="313"/>
      <c r="AD9" s="313"/>
      <c r="AE9" s="313"/>
    </row>
    <row r="10" spans="1:31" s="30" customFormat="1" ht="18.75" customHeight="1">
      <c r="B10" s="30" t="s">
        <v>247</v>
      </c>
    </row>
    <row r="11" spans="1:31" s="30" customFormat="1" ht="18.75" customHeight="1"/>
    <row r="12" spans="1:31" s="17" customFormat="1" ht="18.75" customHeight="1">
      <c r="A12" s="531" t="s">
        <v>55</v>
      </c>
      <c r="B12" s="531" t="s">
        <v>208</v>
      </c>
      <c r="C12" s="658" t="s">
        <v>201</v>
      </c>
      <c r="D12" s="659"/>
      <c r="E12" s="659"/>
      <c r="F12" s="660"/>
      <c r="G12" s="535" t="s">
        <v>333</v>
      </c>
      <c r="H12" s="535"/>
      <c r="I12" s="535"/>
      <c r="J12" s="535"/>
      <c r="K12" s="535"/>
      <c r="L12" s="535"/>
      <c r="M12" s="535"/>
      <c r="N12" s="535"/>
      <c r="O12" s="535"/>
      <c r="P12" s="535"/>
      <c r="Q12" s="535" t="s">
        <v>209</v>
      </c>
      <c r="R12" s="535"/>
      <c r="S12" s="535"/>
      <c r="T12" s="535"/>
      <c r="U12" s="535"/>
      <c r="V12" s="621" t="s">
        <v>210</v>
      </c>
      <c r="W12" s="621"/>
      <c r="X12" s="621"/>
      <c r="Y12" s="621"/>
      <c r="Z12" s="621"/>
      <c r="AA12" s="621"/>
      <c r="AB12" s="621"/>
      <c r="AC12" s="621"/>
      <c r="AD12" s="621"/>
      <c r="AE12" s="621"/>
    </row>
    <row r="13" spans="1:31" s="17" customFormat="1" ht="18.75" customHeight="1">
      <c r="A13" s="531"/>
      <c r="B13" s="531"/>
      <c r="C13" s="661"/>
      <c r="D13" s="662"/>
      <c r="E13" s="662"/>
      <c r="F13" s="663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621" t="s">
        <v>211</v>
      </c>
      <c r="W13" s="621"/>
      <c r="X13" s="621" t="s">
        <v>101</v>
      </c>
      <c r="Y13" s="621"/>
      <c r="Z13" s="621"/>
      <c r="AA13" s="621"/>
      <c r="AB13" s="621"/>
      <c r="AC13" s="621"/>
      <c r="AD13" s="621"/>
      <c r="AE13" s="621"/>
    </row>
    <row r="14" spans="1:31" s="17" customFormat="1" ht="18.75" customHeight="1">
      <c r="A14" s="531"/>
      <c r="B14" s="531"/>
      <c r="C14" s="664"/>
      <c r="D14" s="665"/>
      <c r="E14" s="665"/>
      <c r="F14" s="666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621"/>
      <c r="W14" s="621"/>
      <c r="X14" s="621" t="s">
        <v>364</v>
      </c>
      <c r="Y14" s="621"/>
      <c r="Z14" s="621" t="s">
        <v>356</v>
      </c>
      <c r="AA14" s="621"/>
      <c r="AB14" s="621" t="s">
        <v>357</v>
      </c>
      <c r="AC14" s="621"/>
      <c r="AD14" s="621" t="s">
        <v>83</v>
      </c>
      <c r="AE14" s="621"/>
    </row>
    <row r="15" spans="1:31" s="277" customFormat="1" ht="18" customHeight="1">
      <c r="A15" s="303">
        <v>1</v>
      </c>
      <c r="B15" s="303">
        <v>2</v>
      </c>
      <c r="C15" s="667">
        <v>3</v>
      </c>
      <c r="D15" s="668"/>
      <c r="E15" s="668"/>
      <c r="F15" s="669"/>
      <c r="G15" s="653">
        <v>4</v>
      </c>
      <c r="H15" s="653"/>
      <c r="I15" s="653"/>
      <c r="J15" s="653"/>
      <c r="K15" s="653"/>
      <c r="L15" s="653"/>
      <c r="M15" s="653"/>
      <c r="N15" s="653"/>
      <c r="O15" s="653"/>
      <c r="P15" s="653"/>
      <c r="Q15" s="653">
        <v>5</v>
      </c>
      <c r="R15" s="653"/>
      <c r="S15" s="653"/>
      <c r="T15" s="653"/>
      <c r="U15" s="653"/>
      <c r="V15" s="653">
        <v>6</v>
      </c>
      <c r="W15" s="653"/>
      <c r="X15" s="619">
        <v>7</v>
      </c>
      <c r="Y15" s="619"/>
      <c r="Z15" s="619">
        <v>8</v>
      </c>
      <c r="AA15" s="619"/>
      <c r="AB15" s="619">
        <v>9</v>
      </c>
      <c r="AC15" s="619"/>
      <c r="AD15" s="619">
        <v>10</v>
      </c>
      <c r="AE15" s="619"/>
    </row>
    <row r="16" spans="1:31" s="17" customFormat="1" ht="15.5">
      <c r="A16" s="304"/>
      <c r="B16" s="285"/>
      <c r="C16" s="670"/>
      <c r="D16" s="671"/>
      <c r="E16" s="671"/>
      <c r="F16" s="672"/>
      <c r="G16" s="650"/>
      <c r="H16" s="651"/>
      <c r="I16" s="651"/>
      <c r="J16" s="651"/>
      <c r="K16" s="651"/>
      <c r="L16" s="651"/>
      <c r="M16" s="651"/>
      <c r="N16" s="651"/>
      <c r="O16" s="651"/>
      <c r="P16" s="652"/>
      <c r="Q16" s="649"/>
      <c r="R16" s="649"/>
      <c r="S16" s="649"/>
      <c r="T16" s="649"/>
      <c r="U16" s="649"/>
      <c r="V16" s="618"/>
      <c r="W16" s="618"/>
      <c r="X16" s="620"/>
      <c r="Y16" s="620"/>
      <c r="Z16" s="620"/>
      <c r="AA16" s="620"/>
      <c r="AB16" s="620"/>
      <c r="AC16" s="620"/>
      <c r="AD16" s="620"/>
      <c r="AE16" s="620"/>
    </row>
    <row r="17" spans="1:31" s="17" customFormat="1" ht="15.5">
      <c r="A17" s="304"/>
      <c r="B17" s="305" t="s">
        <v>621</v>
      </c>
      <c r="C17" s="670" t="s">
        <v>622</v>
      </c>
      <c r="D17" s="671"/>
      <c r="E17" s="671"/>
      <c r="F17" s="672"/>
      <c r="G17" s="650" t="s">
        <v>420</v>
      </c>
      <c r="H17" s="651"/>
      <c r="I17" s="651"/>
      <c r="J17" s="651"/>
      <c r="K17" s="651"/>
      <c r="L17" s="651"/>
      <c r="M17" s="651"/>
      <c r="N17" s="651"/>
      <c r="O17" s="651"/>
      <c r="P17" s="652"/>
      <c r="Q17" s="649"/>
      <c r="R17" s="649"/>
      <c r="S17" s="649"/>
      <c r="T17" s="649"/>
      <c r="U17" s="649"/>
      <c r="V17" s="618">
        <v>88</v>
      </c>
      <c r="W17" s="618"/>
      <c r="X17" s="620">
        <v>22</v>
      </c>
      <c r="Y17" s="620"/>
      <c r="Z17" s="620">
        <v>44</v>
      </c>
      <c r="AA17" s="620"/>
      <c r="AB17" s="620">
        <v>66</v>
      </c>
      <c r="AC17" s="620"/>
      <c r="AD17" s="620">
        <v>88</v>
      </c>
      <c r="AE17" s="620"/>
    </row>
    <row r="18" spans="1:31" s="17" customFormat="1" ht="20.149999999999999" customHeight="1">
      <c r="A18" s="285" t="s">
        <v>60</v>
      </c>
      <c r="B18" s="285"/>
      <c r="C18" s="628"/>
      <c r="D18" s="629"/>
      <c r="E18" s="629"/>
      <c r="F18" s="630"/>
      <c r="G18" s="628"/>
      <c r="H18" s="629"/>
      <c r="I18" s="629"/>
      <c r="J18" s="629"/>
      <c r="K18" s="629"/>
      <c r="L18" s="629"/>
      <c r="M18" s="629"/>
      <c r="N18" s="629"/>
      <c r="O18" s="629"/>
      <c r="P18" s="630"/>
      <c r="Q18" s="628"/>
      <c r="R18" s="629"/>
      <c r="S18" s="629"/>
      <c r="T18" s="629"/>
      <c r="U18" s="630"/>
      <c r="V18" s="618">
        <v>88</v>
      </c>
      <c r="W18" s="618"/>
      <c r="X18" s="618">
        <v>22</v>
      </c>
      <c r="Y18" s="618"/>
      <c r="Z18" s="618">
        <v>44</v>
      </c>
      <c r="AA18" s="618"/>
      <c r="AB18" s="618">
        <v>66</v>
      </c>
      <c r="AC18" s="618"/>
      <c r="AD18" s="618">
        <v>88</v>
      </c>
      <c r="AE18" s="618"/>
    </row>
    <row r="19" spans="1:3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5"/>
      <c r="R19" s="25"/>
      <c r="S19" s="25"/>
      <c r="T19" s="25"/>
      <c r="U19" s="25"/>
      <c r="AE19" s="25"/>
    </row>
    <row r="20" spans="1:31" s="30" customFormat="1" ht="18.75" customHeight="1">
      <c r="B20" s="30" t="s">
        <v>224</v>
      </c>
    </row>
    <row r="21" spans="1:31">
      <c r="A21" s="260"/>
      <c r="B21" s="260"/>
      <c r="C21" s="260"/>
      <c r="D21" s="260"/>
      <c r="E21" s="260"/>
      <c r="F21" s="260"/>
      <c r="G21" s="260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0"/>
      <c r="W21" s="259"/>
      <c r="X21" s="259"/>
      <c r="Y21" s="259"/>
      <c r="Z21" s="259"/>
      <c r="AA21" s="259"/>
      <c r="AD21" s="322" t="s">
        <v>244</v>
      </c>
    </row>
    <row r="22" spans="1:31" s="278" customFormat="1" ht="45" customHeight="1">
      <c r="A22" s="685" t="s">
        <v>55</v>
      </c>
      <c r="B22" s="676" t="s">
        <v>248</v>
      </c>
      <c r="C22" s="677"/>
      <c r="D22" s="677"/>
      <c r="E22" s="677"/>
      <c r="F22" s="678"/>
      <c r="G22" s="615" t="s">
        <v>59</v>
      </c>
      <c r="H22" s="616"/>
      <c r="I22" s="616"/>
      <c r="J22" s="617"/>
      <c r="K22" s="615" t="s">
        <v>92</v>
      </c>
      <c r="L22" s="616"/>
      <c r="M22" s="616"/>
      <c r="N22" s="617"/>
      <c r="O22" s="615" t="s">
        <v>432</v>
      </c>
      <c r="P22" s="616"/>
      <c r="Q22" s="616"/>
      <c r="R22" s="617"/>
      <c r="S22" s="615" t="s">
        <v>431</v>
      </c>
      <c r="T22" s="616"/>
      <c r="U22" s="616"/>
      <c r="V22" s="617"/>
      <c r="W22" s="615" t="s">
        <v>60</v>
      </c>
      <c r="X22" s="616"/>
      <c r="Y22" s="616"/>
      <c r="Z22" s="617"/>
    </row>
    <row r="23" spans="1:31" s="278" customFormat="1" ht="30" customHeight="1">
      <c r="A23" s="685"/>
      <c r="B23" s="679"/>
      <c r="C23" s="680"/>
      <c r="D23" s="680"/>
      <c r="E23" s="680"/>
      <c r="F23" s="681"/>
      <c r="G23" s="615" t="s">
        <v>101</v>
      </c>
      <c r="H23" s="616"/>
      <c r="I23" s="616"/>
      <c r="J23" s="617"/>
      <c r="K23" s="615" t="s">
        <v>101</v>
      </c>
      <c r="L23" s="616"/>
      <c r="M23" s="616"/>
      <c r="N23" s="617"/>
      <c r="O23" s="615" t="s">
        <v>101</v>
      </c>
      <c r="P23" s="616"/>
      <c r="Q23" s="616"/>
      <c r="R23" s="617"/>
      <c r="S23" s="615" t="s">
        <v>101</v>
      </c>
      <c r="T23" s="616"/>
      <c r="U23" s="616"/>
      <c r="V23" s="617"/>
      <c r="W23" s="615" t="s">
        <v>101</v>
      </c>
      <c r="X23" s="616"/>
      <c r="Y23" s="616"/>
      <c r="Z23" s="617"/>
    </row>
    <row r="24" spans="1:31" s="278" customFormat="1" ht="40" customHeight="1">
      <c r="A24" s="685"/>
      <c r="B24" s="682"/>
      <c r="C24" s="683"/>
      <c r="D24" s="683"/>
      <c r="E24" s="683"/>
      <c r="F24" s="684"/>
      <c r="G24" s="314" t="s">
        <v>365</v>
      </c>
      <c r="H24" s="314" t="s">
        <v>356</v>
      </c>
      <c r="I24" s="314" t="s">
        <v>357</v>
      </c>
      <c r="J24" s="314" t="s">
        <v>83</v>
      </c>
      <c r="K24" s="314" t="s">
        <v>365</v>
      </c>
      <c r="L24" s="314" t="s">
        <v>356</v>
      </c>
      <c r="M24" s="314" t="s">
        <v>357</v>
      </c>
      <c r="N24" s="314" t="s">
        <v>83</v>
      </c>
      <c r="O24" s="314" t="s">
        <v>365</v>
      </c>
      <c r="P24" s="314" t="s">
        <v>356</v>
      </c>
      <c r="Q24" s="314" t="s">
        <v>357</v>
      </c>
      <c r="R24" s="314" t="s">
        <v>83</v>
      </c>
      <c r="S24" s="314" t="s">
        <v>365</v>
      </c>
      <c r="T24" s="314" t="s">
        <v>356</v>
      </c>
      <c r="U24" s="314" t="s">
        <v>357</v>
      </c>
      <c r="V24" s="314" t="s">
        <v>83</v>
      </c>
      <c r="W24" s="314" t="s">
        <v>365</v>
      </c>
      <c r="X24" s="314" t="s">
        <v>356</v>
      </c>
      <c r="Y24" s="314" t="s">
        <v>357</v>
      </c>
      <c r="Z24" s="314" t="s">
        <v>83</v>
      </c>
    </row>
    <row r="25" spans="1:31" s="276" customFormat="1" ht="18" customHeight="1">
      <c r="A25" s="315">
        <v>1</v>
      </c>
      <c r="B25" s="636">
        <v>2</v>
      </c>
      <c r="C25" s="637"/>
      <c r="D25" s="637"/>
      <c r="E25" s="637"/>
      <c r="F25" s="638"/>
      <c r="G25" s="315">
        <v>3</v>
      </c>
      <c r="H25" s="315">
        <v>4</v>
      </c>
      <c r="I25" s="315">
        <v>5</v>
      </c>
      <c r="J25" s="315">
        <v>6</v>
      </c>
      <c r="K25" s="315">
        <v>7</v>
      </c>
      <c r="L25" s="315">
        <v>8</v>
      </c>
      <c r="M25" s="315">
        <v>9</v>
      </c>
      <c r="N25" s="315">
        <v>10</v>
      </c>
      <c r="O25" s="315">
        <v>11</v>
      </c>
      <c r="P25" s="315">
        <v>12</v>
      </c>
      <c r="Q25" s="315">
        <v>13</v>
      </c>
      <c r="R25" s="315">
        <v>14</v>
      </c>
      <c r="S25" s="315">
        <v>15</v>
      </c>
      <c r="T25" s="315">
        <v>16</v>
      </c>
      <c r="U25" s="315">
        <v>17</v>
      </c>
      <c r="V25" s="315">
        <v>18</v>
      </c>
      <c r="W25" s="315">
        <v>19</v>
      </c>
      <c r="X25" s="315">
        <v>20</v>
      </c>
      <c r="Y25" s="315">
        <v>21</v>
      </c>
      <c r="Z25" s="279">
        <v>22</v>
      </c>
    </row>
    <row r="26" spans="1:31" ht="39.75" customHeight="1">
      <c r="A26" s="286"/>
      <c r="B26" s="608" t="s">
        <v>640</v>
      </c>
      <c r="C26" s="609"/>
      <c r="D26" s="609"/>
      <c r="E26" s="609"/>
      <c r="F26" s="610"/>
      <c r="G26" s="286"/>
      <c r="H26" s="316"/>
      <c r="I26" s="316"/>
      <c r="J26" s="316"/>
      <c r="K26" s="316"/>
      <c r="L26" s="441"/>
      <c r="M26" s="441"/>
      <c r="N26" s="441"/>
      <c r="O26" s="316"/>
      <c r="P26" s="316">
        <v>1000</v>
      </c>
      <c r="Q26" s="316">
        <v>4964</v>
      </c>
      <c r="R26" s="316">
        <v>4964</v>
      </c>
      <c r="S26" s="286"/>
      <c r="T26" s="316"/>
      <c r="U26" s="316"/>
      <c r="V26" s="316"/>
      <c r="W26" s="317">
        <v>0</v>
      </c>
      <c r="X26" s="317">
        <v>16000</v>
      </c>
      <c r="Y26" s="317">
        <v>19964</v>
      </c>
      <c r="Z26" s="317">
        <v>19964</v>
      </c>
    </row>
    <row r="27" spans="1:31" ht="39.75" customHeight="1">
      <c r="A27" s="286"/>
      <c r="B27" s="673" t="s">
        <v>634</v>
      </c>
      <c r="C27" s="674"/>
      <c r="D27" s="674"/>
      <c r="E27" s="674"/>
      <c r="F27" s="675"/>
      <c r="G27" s="286"/>
      <c r="H27" s="316"/>
      <c r="I27" s="316"/>
      <c r="J27" s="316"/>
      <c r="K27" s="316"/>
      <c r="L27" s="441">
        <v>15000</v>
      </c>
      <c r="M27" s="441">
        <v>15000</v>
      </c>
      <c r="N27" s="441">
        <v>15000</v>
      </c>
      <c r="O27" s="316"/>
      <c r="P27" s="316"/>
      <c r="Q27" s="316"/>
      <c r="R27" s="316"/>
      <c r="S27" s="286"/>
      <c r="T27" s="316"/>
      <c r="U27" s="316"/>
      <c r="V27" s="316"/>
      <c r="W27" s="317">
        <v>0</v>
      </c>
      <c r="X27" s="317">
        <v>0</v>
      </c>
      <c r="Y27" s="317">
        <v>0</v>
      </c>
      <c r="Z27" s="317">
        <v>0</v>
      </c>
    </row>
    <row r="28" spans="1:31" ht="27" customHeight="1">
      <c r="A28" s="625" t="s">
        <v>60</v>
      </c>
      <c r="B28" s="626"/>
      <c r="C28" s="626"/>
      <c r="D28" s="626"/>
      <c r="E28" s="626"/>
      <c r="F28" s="627"/>
      <c r="G28" s="319">
        <v>0</v>
      </c>
      <c r="H28" s="319">
        <v>0</v>
      </c>
      <c r="I28" s="319">
        <v>0</v>
      </c>
      <c r="J28" s="319">
        <v>0</v>
      </c>
      <c r="K28" s="319">
        <v>0</v>
      </c>
      <c r="L28" s="319">
        <v>15000</v>
      </c>
      <c r="M28" s="319">
        <v>15000</v>
      </c>
      <c r="N28" s="319">
        <v>15000</v>
      </c>
      <c r="O28" s="319">
        <v>0</v>
      </c>
      <c r="P28" s="319">
        <v>1000</v>
      </c>
      <c r="Q28" s="319">
        <v>4964</v>
      </c>
      <c r="R28" s="319">
        <v>4964</v>
      </c>
      <c r="S28" s="319">
        <v>0</v>
      </c>
      <c r="T28" s="319">
        <v>0</v>
      </c>
      <c r="U28" s="319">
        <v>0</v>
      </c>
      <c r="V28" s="319">
        <v>0</v>
      </c>
      <c r="W28" s="319">
        <v>0</v>
      </c>
      <c r="X28" s="319">
        <v>16000</v>
      </c>
      <c r="Y28" s="319">
        <v>19964</v>
      </c>
      <c r="Z28" s="319">
        <v>19964</v>
      </c>
    </row>
    <row r="29" spans="1:31" ht="31.5" customHeight="1">
      <c r="A29" s="296" t="s">
        <v>61</v>
      </c>
      <c r="B29" s="297"/>
      <c r="C29" s="297"/>
      <c r="D29" s="297"/>
      <c r="E29" s="297"/>
      <c r="F29" s="298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8"/>
      <c r="Z29" s="318"/>
    </row>
    <row r="30" spans="1:31" ht="20.149999999999999" customHeight="1">
      <c r="A30" s="299"/>
      <c r="B30" s="299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299"/>
      <c r="T30" s="16"/>
      <c r="U30" s="299"/>
      <c r="V30" s="299"/>
      <c r="W30" s="320"/>
      <c r="X30" s="299"/>
      <c r="Y30" s="299"/>
      <c r="Z30" s="299"/>
      <c r="AA30" s="299"/>
    </row>
    <row r="31" spans="1:31" s="30" customFormat="1" ht="20.149999999999999" customHeight="1">
      <c r="B31" s="30" t="s">
        <v>249</v>
      </c>
      <c r="Q31" s="321"/>
    </row>
    <row r="32" spans="1:31" s="50" customFormat="1" ht="20.149999999999999" customHeight="1">
      <c r="A32" s="1"/>
      <c r="B32" s="1"/>
      <c r="C32" s="1"/>
      <c r="D32" s="1"/>
      <c r="E32" s="1"/>
      <c r="F32" s="1"/>
      <c r="G32" s="1"/>
      <c r="H32" s="1"/>
      <c r="I32" s="1"/>
      <c r="K32" s="1"/>
      <c r="AD32" s="322" t="s">
        <v>244</v>
      </c>
    </row>
    <row r="33" spans="1:31" s="51" customFormat="1" ht="34.5" customHeight="1">
      <c r="A33" s="538" t="s">
        <v>216</v>
      </c>
      <c r="B33" s="537" t="s">
        <v>293</v>
      </c>
      <c r="C33" s="537" t="s">
        <v>322</v>
      </c>
      <c r="D33" s="537"/>
      <c r="E33" s="611" t="s">
        <v>217</v>
      </c>
      <c r="F33" s="612"/>
      <c r="G33" s="537" t="s">
        <v>218</v>
      </c>
      <c r="H33" s="537"/>
      <c r="I33" s="537" t="s">
        <v>287</v>
      </c>
      <c r="J33" s="537"/>
      <c r="K33" s="537" t="s">
        <v>140</v>
      </c>
      <c r="L33" s="537"/>
      <c r="M33" s="537"/>
      <c r="N33" s="537"/>
      <c r="O33" s="537"/>
      <c r="P33" s="537"/>
      <c r="Q33" s="537"/>
      <c r="R33" s="537"/>
      <c r="S33" s="537"/>
      <c r="T33" s="537"/>
      <c r="U33" s="537" t="s">
        <v>323</v>
      </c>
      <c r="V33" s="537"/>
      <c r="W33" s="537"/>
      <c r="X33" s="537"/>
      <c r="Y33" s="537"/>
      <c r="Z33" s="537" t="s">
        <v>291</v>
      </c>
      <c r="AA33" s="537"/>
      <c r="AB33" s="537"/>
      <c r="AC33" s="537"/>
      <c r="AD33" s="537"/>
      <c r="AE33" s="537"/>
    </row>
    <row r="34" spans="1:31" s="51" customFormat="1" ht="52.5" customHeight="1">
      <c r="A34" s="538"/>
      <c r="B34" s="537"/>
      <c r="C34" s="537"/>
      <c r="D34" s="537"/>
      <c r="E34" s="613"/>
      <c r="F34" s="614"/>
      <c r="G34" s="537"/>
      <c r="H34" s="537"/>
      <c r="I34" s="537"/>
      <c r="J34" s="537"/>
      <c r="K34" s="537" t="s">
        <v>334</v>
      </c>
      <c r="L34" s="537"/>
      <c r="M34" s="537" t="s">
        <v>335</v>
      </c>
      <c r="N34" s="537"/>
      <c r="O34" s="537" t="s">
        <v>321</v>
      </c>
      <c r="P34" s="537"/>
      <c r="Q34" s="537"/>
      <c r="R34" s="537"/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</row>
    <row r="35" spans="1:31" s="52" customFormat="1">
      <c r="A35" s="538"/>
      <c r="B35" s="537"/>
      <c r="C35" s="537"/>
      <c r="D35" s="537"/>
      <c r="E35" s="287"/>
      <c r="F35" s="287"/>
      <c r="G35" s="537"/>
      <c r="H35" s="537"/>
      <c r="I35" s="537"/>
      <c r="J35" s="537"/>
      <c r="K35" s="537"/>
      <c r="L35" s="537"/>
      <c r="M35" s="537"/>
      <c r="N35" s="537"/>
      <c r="O35" s="537" t="s">
        <v>288</v>
      </c>
      <c r="P35" s="537"/>
      <c r="Q35" s="537" t="s">
        <v>289</v>
      </c>
      <c r="R35" s="537"/>
      <c r="S35" s="537" t="s">
        <v>290</v>
      </c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</row>
    <row r="36" spans="1:31" s="51" customFormat="1" ht="18" customHeight="1">
      <c r="A36" s="288">
        <v>1</v>
      </c>
      <c r="B36" s="287">
        <v>2</v>
      </c>
      <c r="C36" s="537">
        <v>3</v>
      </c>
      <c r="D36" s="537"/>
      <c r="E36" s="287">
        <v>4</v>
      </c>
      <c r="F36" s="287">
        <v>5</v>
      </c>
      <c r="G36" s="537">
        <v>6</v>
      </c>
      <c r="H36" s="537"/>
      <c r="I36" s="537">
        <v>7</v>
      </c>
      <c r="J36" s="537"/>
      <c r="K36" s="583">
        <v>8</v>
      </c>
      <c r="L36" s="585"/>
      <c r="M36" s="583">
        <v>9</v>
      </c>
      <c r="N36" s="585"/>
      <c r="O36" s="537">
        <v>10</v>
      </c>
      <c r="P36" s="537"/>
      <c r="Q36" s="538">
        <v>11</v>
      </c>
      <c r="R36" s="538"/>
      <c r="S36" s="537">
        <v>12</v>
      </c>
      <c r="T36" s="537"/>
      <c r="U36" s="537">
        <v>13</v>
      </c>
      <c r="V36" s="537"/>
      <c r="W36" s="537"/>
      <c r="X36" s="537"/>
      <c r="Y36" s="537"/>
      <c r="Z36" s="537">
        <v>14</v>
      </c>
      <c r="AA36" s="537"/>
      <c r="AB36" s="537"/>
      <c r="AC36" s="537"/>
      <c r="AD36" s="537"/>
      <c r="AE36" s="537"/>
    </row>
    <row r="37" spans="1:31" s="51" customFormat="1">
      <c r="A37" s="274"/>
      <c r="B37" s="64"/>
      <c r="C37" s="583"/>
      <c r="D37" s="585"/>
      <c r="E37" s="292"/>
      <c r="F37" s="292"/>
      <c r="G37" s="592"/>
      <c r="H37" s="592"/>
      <c r="I37" s="592"/>
      <c r="J37" s="592"/>
      <c r="K37" s="598"/>
      <c r="L37" s="599"/>
      <c r="M37" s="644"/>
      <c r="N37" s="645"/>
      <c r="O37" s="592"/>
      <c r="P37" s="592"/>
      <c r="Q37" s="592"/>
      <c r="R37" s="592"/>
      <c r="S37" s="592"/>
      <c r="T37" s="592"/>
      <c r="U37" s="643"/>
      <c r="V37" s="643"/>
      <c r="W37" s="643"/>
      <c r="X37" s="643"/>
      <c r="Y37" s="643"/>
      <c r="Z37" s="642"/>
      <c r="AA37" s="642"/>
      <c r="AB37" s="642"/>
      <c r="AC37" s="642"/>
      <c r="AD37" s="642"/>
      <c r="AE37" s="642"/>
    </row>
    <row r="38" spans="1:31" s="51" customFormat="1" ht="20.149999999999999" customHeight="1">
      <c r="A38" s="608" t="s">
        <v>60</v>
      </c>
      <c r="B38" s="609"/>
      <c r="C38" s="609"/>
      <c r="D38" s="610"/>
      <c r="E38" s="295">
        <v>0</v>
      </c>
      <c r="F38" s="295"/>
      <c r="G38" s="607">
        <v>0</v>
      </c>
      <c r="H38" s="607"/>
      <c r="I38" s="607">
        <v>0</v>
      </c>
      <c r="J38" s="607"/>
      <c r="K38" s="607">
        <v>0</v>
      </c>
      <c r="L38" s="607"/>
      <c r="M38" s="607">
        <v>0</v>
      </c>
      <c r="N38" s="607"/>
      <c r="O38" s="607">
        <v>0</v>
      </c>
      <c r="P38" s="607"/>
      <c r="Q38" s="607">
        <v>0</v>
      </c>
      <c r="R38" s="607"/>
      <c r="S38" s="607">
        <v>0</v>
      </c>
      <c r="T38" s="607"/>
      <c r="U38" s="643"/>
      <c r="V38" s="643"/>
      <c r="W38" s="643"/>
      <c r="X38" s="643"/>
      <c r="Y38" s="643"/>
      <c r="Z38" s="642"/>
      <c r="AA38" s="642"/>
      <c r="AB38" s="642"/>
      <c r="AC38" s="642"/>
      <c r="AD38" s="642"/>
      <c r="AE38" s="642"/>
    </row>
    <row r="39" spans="1:31" ht="20.149999999999999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31" ht="36" customHeight="1"/>
    <row r="41" spans="1:31" s="165" customFormat="1" ht="38.25" customHeight="1">
      <c r="B41" s="605"/>
      <c r="C41" s="605"/>
      <c r="D41" s="605"/>
      <c r="E41" s="256"/>
      <c r="F41" s="256"/>
      <c r="G41" s="166"/>
      <c r="H41" s="166"/>
      <c r="I41" s="606"/>
      <c r="J41" s="606"/>
      <c r="K41" s="606"/>
      <c r="L41" s="606"/>
      <c r="M41" s="606"/>
      <c r="N41" s="606"/>
      <c r="O41" s="167"/>
      <c r="P41" s="167"/>
      <c r="Q41" s="167"/>
      <c r="R41" s="167"/>
      <c r="S41" s="446"/>
      <c r="T41" s="85"/>
      <c r="U41" s="168"/>
      <c r="V41" s="404"/>
      <c r="W41" s="405"/>
      <c r="X41" s="405"/>
      <c r="Y41" s="405"/>
      <c r="Z41" s="405"/>
    </row>
    <row r="42" spans="1:31" ht="20.149999999999999" customHeight="1">
      <c r="B42" s="28"/>
      <c r="C42" s="28"/>
      <c r="D42" s="28"/>
      <c r="E42" s="28"/>
      <c r="F42" s="28"/>
      <c r="G42" s="28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28"/>
      <c r="U42" s="28"/>
    </row>
    <row r="43" spans="1:31" ht="20.149999999999999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1:3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31" ht="21.75" customHeight="1">
      <c r="B45" s="605" t="s">
        <v>429</v>
      </c>
      <c r="C45" s="605"/>
      <c r="D45" s="605"/>
      <c r="E45" s="256"/>
      <c r="F45" s="256"/>
      <c r="G45" s="445"/>
      <c r="H45" s="445"/>
      <c r="I45" s="606" t="s">
        <v>252</v>
      </c>
      <c r="J45" s="606"/>
      <c r="K45" s="606"/>
      <c r="L45" s="606"/>
      <c r="M45" s="606"/>
      <c r="N45" s="606"/>
      <c r="O45" s="167"/>
      <c r="P45" s="167"/>
      <c r="Q45" s="167"/>
      <c r="R45" s="167"/>
      <c r="S45" s="446" t="s">
        <v>562</v>
      </c>
      <c r="T45" s="85"/>
      <c r="U45" s="168"/>
      <c r="V45" s="404"/>
    </row>
    <row r="46" spans="1:31" ht="21.75" customHeight="1"/>
    <row r="47" spans="1:31">
      <c r="B47" s="70"/>
    </row>
    <row r="48" spans="1:31">
      <c r="B48" s="109"/>
    </row>
    <row r="50" spans="2:2">
      <c r="B50" s="29"/>
    </row>
    <row r="51" spans="2:2">
      <c r="B51" s="29"/>
    </row>
    <row r="52" spans="2:2">
      <c r="B52" s="29"/>
    </row>
    <row r="53" spans="2:2">
      <c r="B53" s="29"/>
    </row>
    <row r="54" spans="2:2">
      <c r="B54" s="29"/>
    </row>
    <row r="55" spans="2:2">
      <c r="B55" s="29"/>
    </row>
  </sheetData>
  <mergeCells count="145">
    <mergeCell ref="B27:F27"/>
    <mergeCell ref="B22:F24"/>
    <mergeCell ref="A28:F28"/>
    <mergeCell ref="A12:A14"/>
    <mergeCell ref="A22:A24"/>
    <mergeCell ref="B26:F26"/>
    <mergeCell ref="C7:F7"/>
    <mergeCell ref="M7:P7"/>
    <mergeCell ref="G7:L7"/>
    <mergeCell ref="Q7:S7"/>
    <mergeCell ref="B12:B14"/>
    <mergeCell ref="G12:P14"/>
    <mergeCell ref="G15:P15"/>
    <mergeCell ref="Q15:U15"/>
    <mergeCell ref="B25:F25"/>
    <mergeCell ref="C12:F14"/>
    <mergeCell ref="C15:F15"/>
    <mergeCell ref="C16:F16"/>
    <mergeCell ref="C17:F17"/>
    <mergeCell ref="C18:F18"/>
    <mergeCell ref="G16:P16"/>
    <mergeCell ref="G17:P17"/>
    <mergeCell ref="Q17:U17"/>
    <mergeCell ref="X13:AE13"/>
    <mergeCell ref="X14:Y14"/>
    <mergeCell ref="Z14:AA14"/>
    <mergeCell ref="V15:W15"/>
    <mergeCell ref="AD15:AE15"/>
    <mergeCell ref="AC7:AE7"/>
    <mergeCell ref="V12:AE12"/>
    <mergeCell ref="AD14:AE14"/>
    <mergeCell ref="Z7:AB7"/>
    <mergeCell ref="W7:Y7"/>
    <mergeCell ref="M6:P6"/>
    <mergeCell ref="C5:F5"/>
    <mergeCell ref="Z36:AE36"/>
    <mergeCell ref="Z37:AE37"/>
    <mergeCell ref="U36:Y36"/>
    <mergeCell ref="K34:L35"/>
    <mergeCell ref="Z38:AE38"/>
    <mergeCell ref="M34:N35"/>
    <mergeCell ref="U37:Y37"/>
    <mergeCell ref="S36:T36"/>
    <mergeCell ref="O37:P37"/>
    <mergeCell ref="S38:T38"/>
    <mergeCell ref="S37:T37"/>
    <mergeCell ref="U38:Y38"/>
    <mergeCell ref="S35:T35"/>
    <mergeCell ref="O38:P38"/>
    <mergeCell ref="O36:P36"/>
    <mergeCell ref="Q38:R38"/>
    <mergeCell ref="K38:L38"/>
    <mergeCell ref="M37:N37"/>
    <mergeCell ref="Q36:R36"/>
    <mergeCell ref="M36:N36"/>
    <mergeCell ref="C6:F6"/>
    <mergeCell ref="B8:AE8"/>
    <mergeCell ref="G18:P18"/>
    <mergeCell ref="Q18:U18"/>
    <mergeCell ref="A3:A4"/>
    <mergeCell ref="B3:B4"/>
    <mergeCell ref="C3:F4"/>
    <mergeCell ref="G3:L4"/>
    <mergeCell ref="Z5:AB5"/>
    <mergeCell ref="W5:Y5"/>
    <mergeCell ref="T5:V5"/>
    <mergeCell ref="T6:V6"/>
    <mergeCell ref="Z6:AB6"/>
    <mergeCell ref="Q5:S5"/>
    <mergeCell ref="Q3:AE3"/>
    <mergeCell ref="T4:V4"/>
    <mergeCell ref="W4:Y4"/>
    <mergeCell ref="Z4:AB4"/>
    <mergeCell ref="Q4:S4"/>
    <mergeCell ref="AC4:AE4"/>
    <mergeCell ref="AC5:AE5"/>
    <mergeCell ref="Q6:S6"/>
    <mergeCell ref="M3:P4"/>
    <mergeCell ref="G6:L6"/>
    <mergeCell ref="G5:L5"/>
    <mergeCell ref="M5:P5"/>
    <mergeCell ref="AD16:AE16"/>
    <mergeCell ref="AB16:AC16"/>
    <mergeCell ref="X16:Y16"/>
    <mergeCell ref="V13:W14"/>
    <mergeCell ref="AB14:AC14"/>
    <mergeCell ref="T7:V7"/>
    <mergeCell ref="AC6:AE6"/>
    <mergeCell ref="W6:Y6"/>
    <mergeCell ref="AD18:AE18"/>
    <mergeCell ref="Z18:AA18"/>
    <mergeCell ref="AD17:AE17"/>
    <mergeCell ref="Z17:AA17"/>
    <mergeCell ref="AB18:AC18"/>
    <mergeCell ref="X18:Y18"/>
    <mergeCell ref="V18:W18"/>
    <mergeCell ref="Q16:U16"/>
    <mergeCell ref="Q12:U14"/>
    <mergeCell ref="V17:W17"/>
    <mergeCell ref="Z15:AA15"/>
    <mergeCell ref="AB15:AC15"/>
    <mergeCell ref="X17:Y17"/>
    <mergeCell ref="AB17:AC17"/>
    <mergeCell ref="Z16:AA16"/>
    <mergeCell ref="V16:W16"/>
    <mergeCell ref="X15:Y15"/>
    <mergeCell ref="W22:Z22"/>
    <mergeCell ref="W23:Z23"/>
    <mergeCell ref="S22:V22"/>
    <mergeCell ref="S23:V23"/>
    <mergeCell ref="O23:R23"/>
    <mergeCell ref="G22:J22"/>
    <mergeCell ref="U33:Y35"/>
    <mergeCell ref="Q35:R35"/>
    <mergeCell ref="K33:T33"/>
    <mergeCell ref="O35:P35"/>
    <mergeCell ref="G23:J23"/>
    <mergeCell ref="O34:T34"/>
    <mergeCell ref="K22:N22"/>
    <mergeCell ref="O22:R22"/>
    <mergeCell ref="K23:N23"/>
    <mergeCell ref="Z33:AE35"/>
    <mergeCell ref="B41:D41"/>
    <mergeCell ref="B45:D45"/>
    <mergeCell ref="I45:N45"/>
    <mergeCell ref="M38:N38"/>
    <mergeCell ref="Q37:R37"/>
    <mergeCell ref="I41:N41"/>
    <mergeCell ref="A33:A35"/>
    <mergeCell ref="G33:H35"/>
    <mergeCell ref="I33:J35"/>
    <mergeCell ref="C36:D36"/>
    <mergeCell ref="A38:D38"/>
    <mergeCell ref="C37:D37"/>
    <mergeCell ref="K36:L36"/>
    <mergeCell ref="G38:H38"/>
    <mergeCell ref="I37:J37"/>
    <mergeCell ref="I38:J38"/>
    <mergeCell ref="K37:L37"/>
    <mergeCell ref="B33:B35"/>
    <mergeCell ref="C33:D35"/>
    <mergeCell ref="E33:F34"/>
    <mergeCell ref="G37:H37"/>
    <mergeCell ref="I36:J36"/>
    <mergeCell ref="G36:H36"/>
  </mergeCells>
  <phoneticPr fontId="3" type="noConversion"/>
  <pageMargins left="0.78740157480314965" right="0.78740157480314965" top="1.1811023622047245" bottom="0.39370078740157483" header="0.27559055118110237" footer="0.31496062992125984"/>
  <pageSetup paperSize="9" scale="45" fitToWidth="0" fitToHeight="0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тітульний лист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Лист2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'тітульний лист'!Область_печати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Ольга Кишкинова</cp:lastModifiedBy>
  <cp:lastPrinted>2022-12-21T13:39:41Z</cp:lastPrinted>
  <dcterms:created xsi:type="dcterms:W3CDTF">2003-03-13T16:00:22Z</dcterms:created>
  <dcterms:modified xsi:type="dcterms:W3CDTF">2022-12-21T13:48:18Z</dcterms:modified>
</cp:coreProperties>
</file>