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\Downloads\"/>
    </mc:Choice>
  </mc:AlternateContent>
  <bookViews>
    <workbookView xWindow="0" yWindow="0" windowWidth="28800" windowHeight="12330"/>
  </bookViews>
  <sheets>
    <sheet name="Sheet" sheetId="1" r:id="rId1"/>
  </sheets>
  <definedNames>
    <definedName name="_xlnm._FilterDatabase" localSheetId="0" hidden="1">Sheet!$A$4:$AD$18</definedName>
  </definedNames>
  <calcPr calcId="162913"/>
</workbook>
</file>

<file path=xl/calcChain.xml><?xml version="1.0" encoding="utf-8"?>
<calcChain xmlns="http://schemas.openxmlformats.org/spreadsheetml/2006/main">
  <c r="T18" i="1" l="1"/>
  <c r="T17" i="1"/>
  <c r="T16" i="1"/>
  <c r="T15" i="1"/>
  <c r="T14" i="1"/>
  <c r="T13" i="1"/>
  <c r="T12" i="1"/>
  <c r="T11" i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<sst xmlns="http://schemas.openxmlformats.org/spreadsheetml/2006/main" count="187" uniqueCount="107">
  <si>
    <t>% зниження</t>
  </si>
  <si>
    <t>07-04</t>
  </si>
  <si>
    <t>10-02</t>
  </si>
  <si>
    <t>115</t>
  </si>
  <si>
    <t>116</t>
  </si>
  <si>
    <t>116/02</t>
  </si>
  <si>
    <t>14-12</t>
  </si>
  <si>
    <t>149</t>
  </si>
  <si>
    <t>15-08</t>
  </si>
  <si>
    <t>19143995</t>
  </si>
  <si>
    <t>20-09</t>
  </si>
  <si>
    <t>21560045</t>
  </si>
  <si>
    <t>21673832</t>
  </si>
  <si>
    <t>22410000-7 - Марки</t>
  </si>
  <si>
    <t>23-02</t>
  </si>
  <si>
    <t>23-08</t>
  </si>
  <si>
    <t>24941902</t>
  </si>
  <si>
    <t>250523-04</t>
  </si>
  <si>
    <t>2676305397</t>
  </si>
  <si>
    <t>2980010175</t>
  </si>
  <si>
    <t>30190000-7 - Офісне устаткування та приладдя різне</t>
  </si>
  <si>
    <t>30230000-0 - Комп’ютерне обладнання</t>
  </si>
  <si>
    <t>31150000-2 - Баласти для розрядних ламп чи трубок</t>
  </si>
  <si>
    <t>3416110790</t>
  </si>
  <si>
    <t>36216548</t>
  </si>
  <si>
    <t>41034853</t>
  </si>
  <si>
    <t>48620000-0 - Операційні системи</t>
  </si>
  <si>
    <t>50310000-1 - Технічне обслуговування і ремонт офісної техніки</t>
  </si>
  <si>
    <t>64210000-1 - Послуги телефонного зв’язку та передачі даних</t>
  </si>
  <si>
    <t>71320000-7 - Послуги з інженерного проектування</t>
  </si>
  <si>
    <t>72250000-2 - Послуги, пов’язані із системами та підтримкою</t>
  </si>
  <si>
    <t>72310000-1 - Послуги з обробки даних</t>
  </si>
  <si>
    <t>80510000-2 - Послуги з професійної підготовки спеціалістів</t>
  </si>
  <si>
    <t>9139456/БО-2023</t>
  </si>
  <si>
    <t>UA-2023-02-10-004913-a</t>
  </si>
  <si>
    <t>UA-2023-02-10-010363-a</t>
  </si>
  <si>
    <t>UA-2023-02-14-003812-a</t>
  </si>
  <si>
    <t>UA-2023-02-22-005291-a</t>
  </si>
  <si>
    <t>UA-2023-03-09-005460-a</t>
  </si>
  <si>
    <t>UA-2023-04-13-003983-a</t>
  </si>
  <si>
    <t>UA-2023-05-25-007330-a</t>
  </si>
  <si>
    <t>UA-2023-07-20-007190-a</t>
  </si>
  <si>
    <t>UA-2023-07-20-007624-a</t>
  </si>
  <si>
    <t>UA-2023-08-14-002610-a</t>
  </si>
  <si>
    <t>UA-2023-08-15-010374-a</t>
  </si>
  <si>
    <t>UA-2023-08-23-005196-a</t>
  </si>
  <si>
    <t>UA-2023-09-20-005265-a</t>
  </si>
  <si>
    <t>UA-2023-12-15-011732-a</t>
  </si>
  <si>
    <t>UAH</t>
  </si>
  <si>
    <t>report-feedback@zakupivli.pro</t>
  </si>
  <si>
    <t>ЄДРПОУ переможця</t>
  </si>
  <si>
    <t>Ідентифікатор закупівлі</t>
  </si>
  <si>
    <t>АКЦІОНЕРНЕ ТОВАРИСТВО "УКРПОШТА"</t>
  </si>
  <si>
    <t>Валюта</t>
  </si>
  <si>
    <t>Всі учасники закупки</t>
  </si>
  <si>
    <t>ГОНЧАР ЄВГЕНІЙ СЕРГІЙОВИЧ</t>
  </si>
  <si>
    <t>Дата закінчення процедури</t>
  </si>
  <si>
    <t>Дата проведення аукціону або розгляду</t>
  </si>
  <si>
    <t>Дата публікації закупівлі</t>
  </si>
  <si>
    <t>Джерело безперебійного живлення.</t>
  </si>
  <si>
    <t>Закупівля без використання електронної системи</t>
  </si>
  <si>
    <t>Заправка картриджів Xerox 106R03621 для принтерів WC 3335/3345/Phaser 3330, поточний ремонт БФП</t>
  </si>
  <si>
    <t>Заправка картриджів, поточний ремонт БФП, поточний ремонт картриджів</t>
  </si>
  <si>
    <t>Звіт створено 6 лютого в 14:09 з використанням http://zakupivli.pro</t>
  </si>
  <si>
    <t>Зміна програмного забезпечення (прошивка) БФП Xerox WC 3335</t>
  </si>
  <si>
    <t>Знаки поштової оплати (ЗПО)</t>
  </si>
  <si>
    <t>Класифікатор</t>
  </si>
  <si>
    <t>Комп'ютерне обладнання</t>
  </si>
  <si>
    <t>Кількість запрошених постачальників</t>
  </si>
  <si>
    <t>Кількість одиниць</t>
  </si>
  <si>
    <t>Кількість учасників аукціону</t>
  </si>
  <si>
    <t>ЛИНДЯ ПАВЛО СЕРГІЙОВИЧ</t>
  </si>
  <si>
    <t>М-02/5</t>
  </si>
  <si>
    <t>МАКСИМОВ ЄВГЕН АНАТОЛІЙОВИЧ</t>
  </si>
  <si>
    <t>Надання електронних довірчих послуг.</t>
  </si>
  <si>
    <t>Назва потенційного переможця (з найменшою ціною)</t>
  </si>
  <si>
    <t>Назва товару</t>
  </si>
  <si>
    <t>Номер договору</t>
  </si>
  <si>
    <t>Офісне устаткування та приладдя різне</t>
  </si>
  <si>
    <t>Очікувана вартість, грн</t>
  </si>
  <si>
    <t>Очікувана вартість, одиниця.</t>
  </si>
  <si>
    <t>ПРИВАТНЕ АКЦІОНЕРНЕ ТОВАРИСТВО "КИЇВСТАР"</t>
  </si>
  <si>
    <t>Посилання на тендер</t>
  </si>
  <si>
    <t>Послуга з постачання пакетів оновлення (компонент) до ком'ютерної програми  "M.E.Doc" (Модуль "M.E.Doc Звітність"), (Локальна версія) з правом використання  на 1 рік.</t>
  </si>
  <si>
    <t>Послуги з обслуговування програмного забезпечення</t>
  </si>
  <si>
    <t>Послуги рухомого (мобільного) зв'язку</t>
  </si>
  <si>
    <t>Послуги щодо проведення підвищення кваліфікації на курсах "Правові та практичні аспекти публічних закупівель в Україні" з отриманням іменного СЕРТИФІКАТУ встановленого зразка.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</si>
  <si>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</si>
  <si>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</si>
  <si>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</si>
  <si>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Розроблення науково-проєктної документації по об’єкту «Протиаварійні та невідкладні консерваційні роботи (реставрація) на пам’ятці архітектури місцевого значення «Будівля амбулаторії загальної практики сімейної медицини №1», яка розташована за адресою: вул. Щербаня, буд. 1, Новокадацький район, м. Дніпро» з отриманням позитивного експертного звіту.</t>
  </si>
  <si>
    <t>Статус</t>
  </si>
  <si>
    <t>Статус договору</t>
  </si>
  <si>
    <t>Сума зниження грн</t>
  </si>
  <si>
    <t>ТОВАРИСТВО З ОБМЕЖЕНОЮ ВІДПОВІДАЛЬНІСТЮ "ІНСТИТУТ ЕЛЕКТРОННИХ ЗАКУПІВЕЛЬ"</t>
  </si>
  <si>
    <t>ТОВАРИСТВО З ОБМЕЖЕНОЮ ВІДПОВІДАЛЬНІСТЮ "КОНСЕРВАЦІЙНО-РЕСТАВРАЦІЙНИЙ ЦЕНТР"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</si>
  <si>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</si>
  <si>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ТОРГОВЕЛЬНО-ВИРОБНИЧА ГРУПА "КУНІЦА"</t>
  </si>
  <si>
    <t>Тип процедури</t>
  </si>
  <si>
    <t>Укладення договору до</t>
  </si>
  <si>
    <t>Укладення договору з</t>
  </si>
  <si>
    <t>Фактична сума договору</t>
  </si>
  <si>
    <t>Фактичний переможець</t>
  </si>
  <si>
    <t>Якщо ви маєте пропозицію чи побажання щодо покращення цього звіту, напишіть нам, будь ласка:</t>
  </si>
  <si>
    <t>завершено</t>
  </si>
  <si>
    <t>закритий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</si>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</sst>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cabinet/purchases/state_purchase/view/42840407" TargetMode="External"/><Relationship Id="rId13" Type="http://schemas.openxmlformats.org/officeDocument/2006/relationships/hyperlink" Target="https://my.zakupivli.pro/cabinet/purchases/state_purchase/view/44703183" TargetMode="External"/><Relationship Id="rId3" Type="http://schemas.openxmlformats.org/officeDocument/2006/relationships/hyperlink" Target="https://my.zakupivli.pro/cabinet/purchases/state_purchase/view/40780502" TargetMode="External"/><Relationship Id="rId7" Type="http://schemas.openxmlformats.org/officeDocument/2006/relationships/hyperlink" Target="https://my.zakupivli.pro/cabinet/purchases/state_purchase/view/41979530" TargetMode="External"/><Relationship Id="rId12" Type="http://schemas.openxmlformats.org/officeDocument/2006/relationships/hyperlink" Target="https://my.zakupivli.pro/cabinet/purchases/state_purchase/view/44533600" TargetMode="External"/><Relationship Id="rId2" Type="http://schemas.openxmlformats.org/officeDocument/2006/relationships/hyperlink" Target="https://my.zakupivli.pro/cabinet/purchases/state_purchase/view/40769210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cabinet/purchases/state_purchase/view/41314757" TargetMode="External"/><Relationship Id="rId11" Type="http://schemas.openxmlformats.org/officeDocument/2006/relationships/hyperlink" Target="https://my.zakupivli.pro/cabinet/purchases/state_purchase/view/44495119" TargetMode="External"/><Relationship Id="rId5" Type="http://schemas.openxmlformats.org/officeDocument/2006/relationships/hyperlink" Target="https://my.zakupivli.pro/cabinet/purchases/state_purchase/view/41020909" TargetMode="External"/><Relationship Id="rId15" Type="http://schemas.openxmlformats.org/officeDocument/2006/relationships/hyperlink" Target="https://my.zakupivli.pro/cabinet/purchases/state_purchase/view/47683573" TargetMode="External"/><Relationship Id="rId10" Type="http://schemas.openxmlformats.org/officeDocument/2006/relationships/hyperlink" Target="https://my.zakupivli.pro/cabinet/purchases/state_purchase/view/44043119" TargetMode="External"/><Relationship Id="rId4" Type="http://schemas.openxmlformats.org/officeDocument/2006/relationships/hyperlink" Target="https://my.zakupivli.pro/cabinet/purchases/state_purchase/view/40833331" TargetMode="External"/><Relationship Id="rId9" Type="http://schemas.openxmlformats.org/officeDocument/2006/relationships/hyperlink" Target="https://my.zakupivli.pro/cabinet/purchases/state_purchase/view/44042246" TargetMode="External"/><Relationship Id="rId14" Type="http://schemas.openxmlformats.org/officeDocument/2006/relationships/hyperlink" Target="https://my.zakupivli.pro/cabinet/purchases/state_purchase/view/45307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workbookViewId="0">
      <pane ySplit="4" topLeftCell="A5" activePane="bottomLeft" state="frozen"/>
      <selection pane="bottomLeft" activeCell="B14" sqref="B14"/>
    </sheetView>
  </sheetViews>
  <sheetFormatPr defaultColWidth="11.42578125" defaultRowHeight="15" x14ac:dyDescent="0.25"/>
  <cols>
    <col min="1" max="1" width="10"/>
    <col min="2" max="2" width="25"/>
    <col min="3" max="5" width="45"/>
    <col min="6" max="8" width="20"/>
    <col min="9" max="10" width="10"/>
    <col min="11" max="14" width="25"/>
    <col min="15" max="15" width="45"/>
    <col min="16" max="16" width="25"/>
    <col min="17" max="17" width="15"/>
    <col min="18" max="18" width="45"/>
    <col min="19" max="19" width="20"/>
    <col min="20" max="20" width="30"/>
    <col min="21" max="24" width="20"/>
    <col min="25" max="25" width="25"/>
    <col min="26" max="26" width="10"/>
    <col min="27" max="29" width="20"/>
    <col min="30" max="30" width="50"/>
  </cols>
  <sheetData>
    <row r="1" spans="1:30" x14ac:dyDescent="0.25">
      <c r="A1" s="1" t="s">
        <v>103</v>
      </c>
    </row>
    <row r="2" spans="1:30" x14ac:dyDescent="0.25">
      <c r="A2" s="2" t="s">
        <v>49</v>
      </c>
    </row>
    <row r="4" spans="1:30" ht="39" x14ac:dyDescent="0.25">
      <c r="A4" s="3" t="s">
        <v>106</v>
      </c>
      <c r="B4" s="3" t="s">
        <v>51</v>
      </c>
      <c r="C4" s="3" t="s">
        <v>76</v>
      </c>
      <c r="D4" s="3" t="s">
        <v>66</v>
      </c>
      <c r="E4" s="3" t="s">
        <v>98</v>
      </c>
      <c r="F4" s="3" t="s">
        <v>58</v>
      </c>
      <c r="G4" s="3" t="s">
        <v>57</v>
      </c>
      <c r="H4" s="3" t="s">
        <v>56</v>
      </c>
      <c r="I4" s="3" t="s">
        <v>70</v>
      </c>
      <c r="J4" s="3" t="s">
        <v>69</v>
      </c>
      <c r="K4" s="3" t="s">
        <v>79</v>
      </c>
      <c r="L4" s="3" t="s">
        <v>80</v>
      </c>
      <c r="M4" s="3" t="s">
        <v>88</v>
      </c>
      <c r="N4" s="3" t="s">
        <v>89</v>
      </c>
      <c r="O4" s="3" t="s">
        <v>75</v>
      </c>
      <c r="P4" s="3" t="s">
        <v>93</v>
      </c>
      <c r="Q4" s="3" t="s">
        <v>0</v>
      </c>
      <c r="R4" s="3" t="s">
        <v>102</v>
      </c>
      <c r="S4" s="3" t="s">
        <v>50</v>
      </c>
      <c r="T4" s="3" t="s">
        <v>82</v>
      </c>
      <c r="U4" s="3" t="s">
        <v>91</v>
      </c>
      <c r="V4" s="3" t="s">
        <v>68</v>
      </c>
      <c r="W4" s="3" t="s">
        <v>87</v>
      </c>
      <c r="X4" s="3" t="s">
        <v>77</v>
      </c>
      <c r="Y4" s="3" t="s">
        <v>101</v>
      </c>
      <c r="Z4" s="3" t="s">
        <v>53</v>
      </c>
      <c r="AA4" s="3" t="s">
        <v>92</v>
      </c>
      <c r="AB4" s="3" t="s">
        <v>100</v>
      </c>
      <c r="AC4" s="3" t="s">
        <v>99</v>
      </c>
      <c r="AD4" s="3" t="s">
        <v>54</v>
      </c>
    </row>
    <row r="5" spans="1:30" ht="39" x14ac:dyDescent="0.25">
      <c r="A5" s="4">
        <v>1</v>
      </c>
      <c r="B5" s="1" t="s">
        <v>34</v>
      </c>
      <c r="C5" s="5" t="s">
        <v>84</v>
      </c>
      <c r="D5" s="1" t="s">
        <v>30</v>
      </c>
      <c r="E5" s="1" t="s">
        <v>60</v>
      </c>
      <c r="F5" s="6">
        <v>44967</v>
      </c>
      <c r="G5" s="1"/>
      <c r="H5" s="6">
        <v>44967</v>
      </c>
      <c r="I5" s="4">
        <v>1</v>
      </c>
      <c r="J5" s="7">
        <v>1</v>
      </c>
      <c r="K5" s="7">
        <v>11520</v>
      </c>
      <c r="L5" s="7">
        <v>11520</v>
      </c>
      <c r="M5" s="7">
        <v>11520</v>
      </c>
      <c r="N5" s="7">
        <v>11520</v>
      </c>
      <c r="O5" s="5" t="s">
        <v>96</v>
      </c>
      <c r="P5" s="7">
        <v>0</v>
      </c>
      <c r="Q5" s="7">
        <v>0</v>
      </c>
      <c r="R5" s="1" t="s">
        <v>96</v>
      </c>
      <c r="S5" s="1" t="s">
        <v>24</v>
      </c>
      <c r="T5" s="8" t="str">
        <f>HYPERLINK("https://my.zakupivli.pro/cabinet/purchases/state_purchase/view/40769210")</f>
        <v>https://my.zakupivli.pro/cabinet/purchases/state_purchase/view/40769210</v>
      </c>
      <c r="U5" s="1" t="s">
        <v>104</v>
      </c>
      <c r="V5" s="4">
        <v>0</v>
      </c>
      <c r="W5" s="1"/>
      <c r="X5" s="1" t="s">
        <v>14</v>
      </c>
      <c r="Y5" s="7">
        <v>11520</v>
      </c>
      <c r="Z5" s="1" t="s">
        <v>48</v>
      </c>
      <c r="AA5" s="1" t="s">
        <v>105</v>
      </c>
      <c r="AB5" s="1"/>
      <c r="AC5" s="1"/>
      <c r="AD5" s="1"/>
    </row>
    <row r="6" spans="1:30" ht="39" x14ac:dyDescent="0.25">
      <c r="A6" s="4">
        <v>2</v>
      </c>
      <c r="B6" s="1" t="s">
        <v>35</v>
      </c>
      <c r="C6" s="5" t="s">
        <v>85</v>
      </c>
      <c r="D6" s="1" t="s">
        <v>28</v>
      </c>
      <c r="E6" s="1" t="s">
        <v>60</v>
      </c>
      <c r="F6" s="6">
        <v>44967</v>
      </c>
      <c r="G6" s="1"/>
      <c r="H6" s="6">
        <v>44967</v>
      </c>
      <c r="I6" s="4">
        <v>1</v>
      </c>
      <c r="J6" s="7">
        <v>1</v>
      </c>
      <c r="K6" s="7">
        <v>6300</v>
      </c>
      <c r="L6" s="7">
        <v>6300</v>
      </c>
      <c r="M6" s="7">
        <v>6300</v>
      </c>
      <c r="N6" s="7">
        <v>6300</v>
      </c>
      <c r="O6" s="5" t="s">
        <v>81</v>
      </c>
      <c r="P6" s="7">
        <v>0</v>
      </c>
      <c r="Q6" s="7">
        <v>0</v>
      </c>
      <c r="R6" s="1" t="s">
        <v>81</v>
      </c>
      <c r="S6" s="1" t="s">
        <v>12</v>
      </c>
      <c r="T6" s="8" t="str">
        <f>HYPERLINK("https://my.zakupivli.pro/cabinet/purchases/state_purchase/view/40780502")</f>
        <v>https://my.zakupivli.pro/cabinet/purchases/state_purchase/view/40780502</v>
      </c>
      <c r="U6" s="1" t="s">
        <v>104</v>
      </c>
      <c r="V6" s="4">
        <v>0</v>
      </c>
      <c r="W6" s="1"/>
      <c r="X6" s="1" t="s">
        <v>33</v>
      </c>
      <c r="Y6" s="7">
        <v>6300</v>
      </c>
      <c r="Z6" s="1" t="s">
        <v>48</v>
      </c>
      <c r="AA6" s="1" t="s">
        <v>105</v>
      </c>
      <c r="AB6" s="1"/>
      <c r="AC6" s="1"/>
      <c r="AD6" s="1"/>
    </row>
    <row r="7" spans="1:30" ht="39" x14ac:dyDescent="0.25">
      <c r="A7" s="4">
        <v>3</v>
      </c>
      <c r="B7" s="1" t="s">
        <v>36</v>
      </c>
      <c r="C7" s="5" t="s">
        <v>74</v>
      </c>
      <c r="D7" s="1" t="s">
        <v>31</v>
      </c>
      <c r="E7" s="1" t="s">
        <v>60</v>
      </c>
      <c r="F7" s="6">
        <v>44971</v>
      </c>
      <c r="G7" s="1"/>
      <c r="H7" s="6">
        <v>44971</v>
      </c>
      <c r="I7" s="4">
        <v>1</v>
      </c>
      <c r="J7" s="7">
        <v>3</v>
      </c>
      <c r="K7" s="7">
        <v>3600</v>
      </c>
      <c r="L7" s="7">
        <v>1200</v>
      </c>
      <c r="M7" s="7">
        <v>3600</v>
      </c>
      <c r="N7" s="7">
        <v>1200</v>
      </c>
      <c r="O7" s="5" t="s">
        <v>55</v>
      </c>
      <c r="P7" s="7">
        <v>0</v>
      </c>
      <c r="Q7" s="7">
        <v>0</v>
      </c>
      <c r="R7" s="1" t="s">
        <v>55</v>
      </c>
      <c r="S7" s="1" t="s">
        <v>23</v>
      </c>
      <c r="T7" s="8" t="str">
        <f>HYPERLINK("https://my.zakupivli.pro/cabinet/purchases/state_purchase/view/40833331")</f>
        <v>https://my.zakupivli.pro/cabinet/purchases/state_purchase/view/40833331</v>
      </c>
      <c r="U7" s="1" t="s">
        <v>104</v>
      </c>
      <c r="V7" s="4">
        <v>0</v>
      </c>
      <c r="W7" s="1"/>
      <c r="X7" s="1" t="s">
        <v>2</v>
      </c>
      <c r="Y7" s="7">
        <v>3600</v>
      </c>
      <c r="Z7" s="1" t="s">
        <v>48</v>
      </c>
      <c r="AA7" s="1" t="s">
        <v>105</v>
      </c>
      <c r="AB7" s="1"/>
      <c r="AC7" s="1"/>
      <c r="AD7" s="1"/>
    </row>
    <row r="8" spans="1:30" ht="51.75" x14ac:dyDescent="0.25">
      <c r="A8" s="4">
        <v>4</v>
      </c>
      <c r="B8" s="1" t="s">
        <v>37</v>
      </c>
      <c r="C8" s="5" t="s">
        <v>83</v>
      </c>
      <c r="D8" s="1" t="s">
        <v>26</v>
      </c>
      <c r="E8" s="1" t="s">
        <v>60</v>
      </c>
      <c r="F8" s="6">
        <v>44979</v>
      </c>
      <c r="G8" s="1"/>
      <c r="H8" s="6">
        <v>44979</v>
      </c>
      <c r="I8" s="4">
        <v>1</v>
      </c>
      <c r="J8" s="7">
        <v>1</v>
      </c>
      <c r="K8" s="7">
        <v>1700</v>
      </c>
      <c r="L8" s="7">
        <v>1700</v>
      </c>
      <c r="M8" s="7">
        <v>1700</v>
      </c>
      <c r="N8" s="7">
        <v>1700</v>
      </c>
      <c r="O8" s="5" t="s">
        <v>73</v>
      </c>
      <c r="P8" s="7">
        <v>0</v>
      </c>
      <c r="Q8" s="7">
        <v>0</v>
      </c>
      <c r="R8" s="1" t="s">
        <v>73</v>
      </c>
      <c r="S8" s="1" t="s">
        <v>18</v>
      </c>
      <c r="T8" s="8" t="str">
        <f>HYPERLINK("https://my.zakupivli.pro/cabinet/purchases/state_purchase/view/41020909")</f>
        <v>https://my.zakupivli.pro/cabinet/purchases/state_purchase/view/41020909</v>
      </c>
      <c r="U8" s="1" t="s">
        <v>104</v>
      </c>
      <c r="V8" s="4">
        <v>0</v>
      </c>
      <c r="W8" s="1"/>
      <c r="X8" s="1" t="s">
        <v>72</v>
      </c>
      <c r="Y8" s="7">
        <v>1700</v>
      </c>
      <c r="Z8" s="1" t="s">
        <v>48</v>
      </c>
      <c r="AA8" s="1" t="s">
        <v>105</v>
      </c>
      <c r="AB8" s="1"/>
      <c r="AC8" s="1"/>
      <c r="AD8" s="1"/>
    </row>
    <row r="9" spans="1:30" ht="51.75" x14ac:dyDescent="0.25">
      <c r="A9" s="4">
        <v>5</v>
      </c>
      <c r="B9" s="1" t="s">
        <v>38</v>
      </c>
      <c r="C9" s="5" t="s">
        <v>86</v>
      </c>
      <c r="D9" s="1" t="s">
        <v>32</v>
      </c>
      <c r="E9" s="1" t="s">
        <v>60</v>
      </c>
      <c r="F9" s="6">
        <v>44994</v>
      </c>
      <c r="G9" s="1"/>
      <c r="H9" s="6">
        <v>44994</v>
      </c>
      <c r="I9" s="4">
        <v>1</v>
      </c>
      <c r="J9" s="7">
        <v>1</v>
      </c>
      <c r="K9" s="7">
        <v>2200</v>
      </c>
      <c r="L9" s="7">
        <v>2200</v>
      </c>
      <c r="M9" s="7">
        <v>2200</v>
      </c>
      <c r="N9" s="7">
        <v>2200</v>
      </c>
      <c r="O9" s="5" t="s">
        <v>94</v>
      </c>
      <c r="P9" s="7">
        <v>0</v>
      </c>
      <c r="Q9" s="7">
        <v>0</v>
      </c>
      <c r="R9" s="1" t="s">
        <v>94</v>
      </c>
      <c r="S9" s="1" t="s">
        <v>25</v>
      </c>
      <c r="T9" s="8" t="str">
        <f>HYPERLINK("https://my.zakupivli.pro/cabinet/purchases/state_purchase/view/41314757")</f>
        <v>https://my.zakupivli.pro/cabinet/purchases/state_purchase/view/41314757</v>
      </c>
      <c r="U9" s="1" t="s">
        <v>104</v>
      </c>
      <c r="V9" s="4">
        <v>0</v>
      </c>
      <c r="W9" s="1"/>
      <c r="X9" s="1" t="s">
        <v>5</v>
      </c>
      <c r="Y9" s="7">
        <v>2200</v>
      </c>
      <c r="Z9" s="1" t="s">
        <v>48</v>
      </c>
      <c r="AA9" s="1" t="s">
        <v>105</v>
      </c>
      <c r="AB9" s="1"/>
      <c r="AC9" s="1"/>
      <c r="AD9" s="1"/>
    </row>
    <row r="10" spans="1:30" ht="39" x14ac:dyDescent="0.25">
      <c r="A10" s="4">
        <v>6</v>
      </c>
      <c r="B10" s="1" t="s">
        <v>39</v>
      </c>
      <c r="C10" s="5" t="s">
        <v>62</v>
      </c>
      <c r="D10" s="1" t="s">
        <v>27</v>
      </c>
      <c r="E10" s="1" t="s">
        <v>60</v>
      </c>
      <c r="F10" s="6">
        <v>45029</v>
      </c>
      <c r="G10" s="1"/>
      <c r="H10" s="6">
        <v>45029</v>
      </c>
      <c r="I10" s="4">
        <v>1</v>
      </c>
      <c r="J10" s="7">
        <v>4</v>
      </c>
      <c r="K10" s="7">
        <v>3870</v>
      </c>
      <c r="L10" s="7">
        <v>967.5</v>
      </c>
      <c r="M10" s="7">
        <v>3870</v>
      </c>
      <c r="N10" s="7">
        <v>967.5</v>
      </c>
      <c r="O10" s="5" t="s">
        <v>71</v>
      </c>
      <c r="P10" s="7">
        <v>0</v>
      </c>
      <c r="Q10" s="7">
        <v>0</v>
      </c>
      <c r="R10" s="1" t="s">
        <v>71</v>
      </c>
      <c r="S10" s="1" t="s">
        <v>19</v>
      </c>
      <c r="T10" s="8" t="str">
        <f>HYPERLINK("https://my.zakupivli.pro/cabinet/purchases/state_purchase/view/41979530")</f>
        <v>https://my.zakupivli.pro/cabinet/purchases/state_purchase/view/41979530</v>
      </c>
      <c r="U10" s="1" t="s">
        <v>104</v>
      </c>
      <c r="V10" s="4">
        <v>0</v>
      </c>
      <c r="W10" s="1"/>
      <c r="X10" s="1" t="s">
        <v>1</v>
      </c>
      <c r="Y10" s="7">
        <v>3870</v>
      </c>
      <c r="Z10" s="1" t="s">
        <v>48</v>
      </c>
      <c r="AA10" s="1" t="s">
        <v>105</v>
      </c>
      <c r="AB10" s="1"/>
      <c r="AC10" s="1"/>
      <c r="AD10" s="1"/>
    </row>
    <row r="11" spans="1:30" ht="39" x14ac:dyDescent="0.25">
      <c r="A11" s="4">
        <v>7</v>
      </c>
      <c r="B11" s="1" t="s">
        <v>40</v>
      </c>
      <c r="C11" s="5" t="s">
        <v>65</v>
      </c>
      <c r="D11" s="1" t="s">
        <v>13</v>
      </c>
      <c r="E11" s="1" t="s">
        <v>60</v>
      </c>
      <c r="F11" s="6">
        <v>45071</v>
      </c>
      <c r="G11" s="1"/>
      <c r="H11" s="6">
        <v>45071</v>
      </c>
      <c r="I11" s="4">
        <v>1</v>
      </c>
      <c r="J11" s="7">
        <v>300</v>
      </c>
      <c r="K11" s="7">
        <v>4900</v>
      </c>
      <c r="L11" s="7">
        <v>16.333333333333332</v>
      </c>
      <c r="M11" s="7">
        <v>4900</v>
      </c>
      <c r="N11" s="7">
        <v>16.333333333333332</v>
      </c>
      <c r="O11" s="5" t="s">
        <v>52</v>
      </c>
      <c r="P11" s="7">
        <v>0</v>
      </c>
      <c r="Q11" s="7">
        <v>0</v>
      </c>
      <c r="R11" s="1" t="s">
        <v>52</v>
      </c>
      <c r="S11" s="1" t="s">
        <v>11</v>
      </c>
      <c r="T11" s="8" t="str">
        <f>HYPERLINK("https://my.zakupivli.pro/cabinet/purchases/state_purchase/view/42840407")</f>
        <v>https://my.zakupivli.pro/cabinet/purchases/state_purchase/view/42840407</v>
      </c>
      <c r="U11" s="1" t="s">
        <v>104</v>
      </c>
      <c r="V11" s="4">
        <v>0</v>
      </c>
      <c r="W11" s="1"/>
      <c r="X11" s="1" t="s">
        <v>17</v>
      </c>
      <c r="Y11" s="7">
        <v>4900</v>
      </c>
      <c r="Z11" s="1" t="s">
        <v>48</v>
      </c>
      <c r="AA11" s="1" t="s">
        <v>105</v>
      </c>
      <c r="AB11" s="1"/>
      <c r="AC11" s="1"/>
      <c r="AD11" s="1"/>
    </row>
    <row r="12" spans="1:30" ht="39" x14ac:dyDescent="0.25">
      <c r="A12" s="4">
        <v>8</v>
      </c>
      <c r="B12" s="1" t="s">
        <v>41</v>
      </c>
      <c r="C12" s="5" t="s">
        <v>78</v>
      </c>
      <c r="D12" s="1" t="s">
        <v>20</v>
      </c>
      <c r="E12" s="1" t="s">
        <v>60</v>
      </c>
      <c r="F12" s="6">
        <v>45127</v>
      </c>
      <c r="G12" s="1"/>
      <c r="H12" s="6">
        <v>45127</v>
      </c>
      <c r="I12" s="4">
        <v>1</v>
      </c>
      <c r="J12" s="7">
        <v>602</v>
      </c>
      <c r="K12" s="7">
        <v>32369.82</v>
      </c>
      <c r="L12" s="7">
        <v>53.77046511627907</v>
      </c>
      <c r="M12" s="7">
        <v>32369.82</v>
      </c>
      <c r="N12" s="7">
        <v>53.77046511627907</v>
      </c>
      <c r="O12" s="5" t="s">
        <v>97</v>
      </c>
      <c r="P12" s="7">
        <v>0</v>
      </c>
      <c r="Q12" s="7">
        <v>0</v>
      </c>
      <c r="R12" s="1" t="s">
        <v>97</v>
      </c>
      <c r="S12" s="1" t="s">
        <v>9</v>
      </c>
      <c r="T12" s="8" t="str">
        <f>HYPERLINK("https://my.zakupivli.pro/cabinet/purchases/state_purchase/view/44042246")</f>
        <v>https://my.zakupivli.pro/cabinet/purchases/state_purchase/view/44042246</v>
      </c>
      <c r="U12" s="1" t="s">
        <v>104</v>
      </c>
      <c r="V12" s="4">
        <v>0</v>
      </c>
      <c r="W12" s="1"/>
      <c r="X12" s="1" t="s">
        <v>4</v>
      </c>
      <c r="Y12" s="7">
        <v>32369.82</v>
      </c>
      <c r="Z12" s="1" t="s">
        <v>48</v>
      </c>
      <c r="AA12" s="1" t="s">
        <v>105</v>
      </c>
      <c r="AB12" s="1"/>
      <c r="AC12" s="1"/>
      <c r="AD12" s="1"/>
    </row>
    <row r="13" spans="1:30" ht="39" x14ac:dyDescent="0.25">
      <c r="A13" s="4">
        <v>9</v>
      </c>
      <c r="B13" s="1" t="s">
        <v>42</v>
      </c>
      <c r="C13" s="5" t="s">
        <v>67</v>
      </c>
      <c r="D13" s="1" t="s">
        <v>21</v>
      </c>
      <c r="E13" s="1" t="s">
        <v>60</v>
      </c>
      <c r="F13" s="6">
        <v>45127</v>
      </c>
      <c r="G13" s="1"/>
      <c r="H13" s="6">
        <v>45127</v>
      </c>
      <c r="I13" s="4">
        <v>1</v>
      </c>
      <c r="J13" s="7">
        <v>5</v>
      </c>
      <c r="K13" s="7">
        <v>590.34</v>
      </c>
      <c r="L13" s="7">
        <v>118.068</v>
      </c>
      <c r="M13" s="7">
        <v>590.34</v>
      </c>
      <c r="N13" s="7">
        <v>118.068</v>
      </c>
      <c r="O13" s="5" t="s">
        <v>97</v>
      </c>
      <c r="P13" s="7">
        <v>0</v>
      </c>
      <c r="Q13" s="7">
        <v>0</v>
      </c>
      <c r="R13" s="1" t="s">
        <v>97</v>
      </c>
      <c r="S13" s="1" t="s">
        <v>9</v>
      </c>
      <c r="T13" s="8" t="str">
        <f>HYPERLINK("https://my.zakupivli.pro/cabinet/purchases/state_purchase/view/44043119")</f>
        <v>https://my.zakupivli.pro/cabinet/purchases/state_purchase/view/44043119</v>
      </c>
      <c r="U13" s="1" t="s">
        <v>104</v>
      </c>
      <c r="V13" s="4">
        <v>0</v>
      </c>
      <c r="W13" s="1"/>
      <c r="X13" s="1" t="s">
        <v>3</v>
      </c>
      <c r="Y13" s="7">
        <v>590.34</v>
      </c>
      <c r="Z13" s="1" t="s">
        <v>48</v>
      </c>
      <c r="AA13" s="1" t="s">
        <v>105</v>
      </c>
      <c r="AB13" s="1"/>
      <c r="AC13" s="1"/>
      <c r="AD13" s="1"/>
    </row>
    <row r="14" spans="1:30" ht="39" x14ac:dyDescent="0.25">
      <c r="A14" s="4">
        <v>10</v>
      </c>
      <c r="B14" s="1" t="s">
        <v>43</v>
      </c>
      <c r="C14" s="5" t="s">
        <v>59</v>
      </c>
      <c r="D14" s="1" t="s">
        <v>22</v>
      </c>
      <c r="E14" s="1" t="s">
        <v>60</v>
      </c>
      <c r="F14" s="6">
        <v>45152</v>
      </c>
      <c r="G14" s="1"/>
      <c r="H14" s="6">
        <v>45152</v>
      </c>
      <c r="I14" s="4">
        <v>1</v>
      </c>
      <c r="J14" s="7">
        <v>10</v>
      </c>
      <c r="K14" s="7">
        <v>25002</v>
      </c>
      <c r="L14" s="7">
        <v>2500.1999999999998</v>
      </c>
      <c r="M14" s="7">
        <v>25002</v>
      </c>
      <c r="N14" s="7">
        <v>2500.1999999999998</v>
      </c>
      <c r="O14" s="5" t="s">
        <v>97</v>
      </c>
      <c r="P14" s="7">
        <v>0</v>
      </c>
      <c r="Q14" s="7">
        <v>0</v>
      </c>
      <c r="R14" s="1" t="s">
        <v>97</v>
      </c>
      <c r="S14" s="1" t="s">
        <v>9</v>
      </c>
      <c r="T14" s="8" t="str">
        <f>HYPERLINK("https://my.zakupivli.pro/cabinet/purchases/state_purchase/view/44495119")</f>
        <v>https://my.zakupivli.pro/cabinet/purchases/state_purchase/view/44495119</v>
      </c>
      <c r="U14" s="1" t="s">
        <v>104</v>
      </c>
      <c r="V14" s="4">
        <v>0</v>
      </c>
      <c r="W14" s="1"/>
      <c r="X14" s="1" t="s">
        <v>7</v>
      </c>
      <c r="Y14" s="7">
        <v>25002</v>
      </c>
      <c r="Z14" s="1" t="s">
        <v>48</v>
      </c>
      <c r="AA14" s="1" t="s">
        <v>105</v>
      </c>
      <c r="AB14" s="1"/>
      <c r="AC14" s="1"/>
      <c r="AD14" s="1"/>
    </row>
    <row r="15" spans="1:30" ht="102.75" x14ac:dyDescent="0.25">
      <c r="A15" s="4">
        <v>11</v>
      </c>
      <c r="B15" s="1" t="s">
        <v>44</v>
      </c>
      <c r="C15" s="5" t="s">
        <v>90</v>
      </c>
      <c r="D15" s="1" t="s">
        <v>29</v>
      </c>
      <c r="E15" s="1" t="s">
        <v>60</v>
      </c>
      <c r="F15" s="6">
        <v>45153</v>
      </c>
      <c r="G15" s="1"/>
      <c r="H15" s="6">
        <v>45153</v>
      </c>
      <c r="I15" s="4">
        <v>1</v>
      </c>
      <c r="J15" s="7">
        <v>1</v>
      </c>
      <c r="K15" s="7">
        <v>1497094.93</v>
      </c>
      <c r="L15" s="7">
        <v>1497094.93</v>
      </c>
      <c r="M15" s="7">
        <v>1497094.93</v>
      </c>
      <c r="N15" s="7">
        <v>1497094.93</v>
      </c>
      <c r="O15" s="5" t="s">
        <v>95</v>
      </c>
      <c r="P15" s="7">
        <v>0</v>
      </c>
      <c r="Q15" s="7">
        <v>0</v>
      </c>
      <c r="R15" s="1" t="s">
        <v>95</v>
      </c>
      <c r="S15" s="1" t="s">
        <v>16</v>
      </c>
      <c r="T15" s="8" t="str">
        <f>HYPERLINK("https://my.zakupivli.pro/cabinet/purchases/state_purchase/view/44533600")</f>
        <v>https://my.zakupivli.pro/cabinet/purchases/state_purchase/view/44533600</v>
      </c>
      <c r="U15" s="1" t="s">
        <v>104</v>
      </c>
      <c r="V15" s="4">
        <v>0</v>
      </c>
      <c r="W15" s="1"/>
      <c r="X15" s="1" t="s">
        <v>8</v>
      </c>
      <c r="Y15" s="7">
        <v>1497094.93</v>
      </c>
      <c r="Z15" s="1" t="s">
        <v>48</v>
      </c>
      <c r="AA15" s="1" t="s">
        <v>105</v>
      </c>
      <c r="AB15" s="1"/>
      <c r="AC15" s="1"/>
      <c r="AD15" s="1"/>
    </row>
    <row r="16" spans="1:30" ht="39" x14ac:dyDescent="0.25">
      <c r="A16" s="4">
        <v>12</v>
      </c>
      <c r="B16" s="1" t="s">
        <v>45</v>
      </c>
      <c r="C16" s="5" t="s">
        <v>64</v>
      </c>
      <c r="D16" s="1" t="s">
        <v>27</v>
      </c>
      <c r="E16" s="1" t="s">
        <v>60</v>
      </c>
      <c r="F16" s="6">
        <v>45161</v>
      </c>
      <c r="G16" s="1"/>
      <c r="H16" s="6">
        <v>45161</v>
      </c>
      <c r="I16" s="4">
        <v>1</v>
      </c>
      <c r="J16" s="7">
        <v>4</v>
      </c>
      <c r="K16" s="7">
        <v>7200</v>
      </c>
      <c r="L16" s="7">
        <v>1800</v>
      </c>
      <c r="M16" s="7">
        <v>7200</v>
      </c>
      <c r="N16" s="7">
        <v>1800</v>
      </c>
      <c r="O16" s="5" t="s">
        <v>71</v>
      </c>
      <c r="P16" s="7">
        <v>0</v>
      </c>
      <c r="Q16" s="7">
        <v>0</v>
      </c>
      <c r="R16" s="1" t="s">
        <v>71</v>
      </c>
      <c r="S16" s="1" t="s">
        <v>19</v>
      </c>
      <c r="T16" s="8" t="str">
        <f>HYPERLINK("https://my.zakupivli.pro/cabinet/purchases/state_purchase/view/44703183")</f>
        <v>https://my.zakupivli.pro/cabinet/purchases/state_purchase/view/44703183</v>
      </c>
      <c r="U16" s="1" t="s">
        <v>104</v>
      </c>
      <c r="V16" s="4">
        <v>0</v>
      </c>
      <c r="W16" s="1"/>
      <c r="X16" s="1" t="s">
        <v>15</v>
      </c>
      <c r="Y16" s="7">
        <v>7200</v>
      </c>
      <c r="Z16" s="1" t="s">
        <v>48</v>
      </c>
      <c r="AA16" s="1" t="s">
        <v>105</v>
      </c>
      <c r="AB16" s="1"/>
      <c r="AC16" s="1"/>
      <c r="AD16" s="1"/>
    </row>
    <row r="17" spans="1:30" ht="39" x14ac:dyDescent="0.25">
      <c r="A17" s="4">
        <v>13</v>
      </c>
      <c r="B17" s="1" t="s">
        <v>46</v>
      </c>
      <c r="C17" s="5" t="s">
        <v>74</v>
      </c>
      <c r="D17" s="1" t="s">
        <v>31</v>
      </c>
      <c r="E17" s="1" t="s">
        <v>60</v>
      </c>
      <c r="F17" s="6">
        <v>45189</v>
      </c>
      <c r="G17" s="1"/>
      <c r="H17" s="6">
        <v>45189</v>
      </c>
      <c r="I17" s="4">
        <v>1</v>
      </c>
      <c r="J17" s="7">
        <v>1</v>
      </c>
      <c r="K17" s="7">
        <v>1200</v>
      </c>
      <c r="L17" s="7">
        <v>1200</v>
      </c>
      <c r="M17" s="7">
        <v>1200</v>
      </c>
      <c r="N17" s="7">
        <v>1200</v>
      </c>
      <c r="O17" s="5" t="s">
        <v>55</v>
      </c>
      <c r="P17" s="7">
        <v>0</v>
      </c>
      <c r="Q17" s="7">
        <v>0</v>
      </c>
      <c r="R17" s="1" t="s">
        <v>55</v>
      </c>
      <c r="S17" s="1" t="s">
        <v>23</v>
      </c>
      <c r="T17" s="8" t="str">
        <f>HYPERLINK("https://my.zakupivli.pro/cabinet/purchases/state_purchase/view/45307701")</f>
        <v>https://my.zakupivli.pro/cabinet/purchases/state_purchase/view/45307701</v>
      </c>
      <c r="U17" s="1" t="s">
        <v>104</v>
      </c>
      <c r="V17" s="4">
        <v>0</v>
      </c>
      <c r="W17" s="1"/>
      <c r="X17" s="1" t="s">
        <v>10</v>
      </c>
      <c r="Y17" s="7">
        <v>1200</v>
      </c>
      <c r="Z17" s="1" t="s">
        <v>48</v>
      </c>
      <c r="AA17" s="1" t="s">
        <v>105</v>
      </c>
      <c r="AB17" s="1"/>
      <c r="AC17" s="1"/>
      <c r="AD17" s="1"/>
    </row>
    <row r="18" spans="1:30" ht="39" x14ac:dyDescent="0.25">
      <c r="A18" s="4">
        <v>14</v>
      </c>
      <c r="B18" s="1" t="s">
        <v>47</v>
      </c>
      <c r="C18" s="5" t="s">
        <v>61</v>
      </c>
      <c r="D18" s="1" t="s">
        <v>27</v>
      </c>
      <c r="E18" s="1" t="s">
        <v>60</v>
      </c>
      <c r="F18" s="6">
        <v>45275</v>
      </c>
      <c r="G18" s="1"/>
      <c r="H18" s="6">
        <v>45275</v>
      </c>
      <c r="I18" s="4">
        <v>1</v>
      </c>
      <c r="J18" s="7">
        <v>6</v>
      </c>
      <c r="K18" s="7">
        <v>5400</v>
      </c>
      <c r="L18" s="7">
        <v>900</v>
      </c>
      <c r="M18" s="7">
        <v>5400</v>
      </c>
      <c r="N18" s="7">
        <v>900</v>
      </c>
      <c r="O18" s="5" t="s">
        <v>71</v>
      </c>
      <c r="P18" s="7">
        <v>0</v>
      </c>
      <c r="Q18" s="7">
        <v>0</v>
      </c>
      <c r="R18" s="1" t="s">
        <v>71</v>
      </c>
      <c r="S18" s="1" t="s">
        <v>19</v>
      </c>
      <c r="T18" s="8" t="str">
        <f>HYPERLINK("https://my.zakupivli.pro/cabinet/purchases/state_purchase/view/47683573")</f>
        <v>https://my.zakupivli.pro/cabinet/purchases/state_purchase/view/47683573</v>
      </c>
      <c r="U18" s="1" t="s">
        <v>104</v>
      </c>
      <c r="V18" s="4">
        <v>0</v>
      </c>
      <c r="W18" s="1"/>
      <c r="X18" s="1" t="s">
        <v>6</v>
      </c>
      <c r="Y18" s="7">
        <v>5400</v>
      </c>
      <c r="Z18" s="1" t="s">
        <v>48</v>
      </c>
      <c r="AA18" s="1" t="s">
        <v>105</v>
      </c>
      <c r="AB18" s="1"/>
      <c r="AC18" s="1"/>
      <c r="AD18" s="1"/>
    </row>
    <row r="19" spans="1:30" x14ac:dyDescent="0.25">
      <c r="A19" s="1" t="s">
        <v>63</v>
      </c>
    </row>
  </sheetData>
  <autoFilter ref="A4:AD18"/>
  <hyperlinks>
    <hyperlink ref="A2" r:id="rId1" display="mailto:report-feedback@zakupivli.pro"/>
    <hyperlink ref="T5" r:id="rId2" display="https://my.zakupivli.pro/cabinet/purchases/state_purchase/view/40769210"/>
    <hyperlink ref="T6" r:id="rId3" display="https://my.zakupivli.pro/cabinet/purchases/state_purchase/view/40780502"/>
    <hyperlink ref="T7" r:id="rId4" display="https://my.zakupivli.pro/cabinet/purchases/state_purchase/view/40833331"/>
    <hyperlink ref="T8" r:id="rId5" display="https://my.zakupivli.pro/cabinet/purchases/state_purchase/view/41020909"/>
    <hyperlink ref="T9" r:id="rId6" display="https://my.zakupivli.pro/cabinet/purchases/state_purchase/view/41314757"/>
    <hyperlink ref="T10" r:id="rId7" display="https://my.zakupivli.pro/cabinet/purchases/state_purchase/view/41979530"/>
    <hyperlink ref="T11" r:id="rId8" display="https://my.zakupivli.pro/cabinet/purchases/state_purchase/view/42840407"/>
    <hyperlink ref="T12" r:id="rId9" display="https://my.zakupivli.pro/cabinet/purchases/state_purchase/view/44042246"/>
    <hyperlink ref="T13" r:id="rId10" display="https://my.zakupivli.pro/cabinet/purchases/state_purchase/view/44043119"/>
    <hyperlink ref="T14" r:id="rId11" display="https://my.zakupivli.pro/cabinet/purchases/state_purchase/view/44495119"/>
    <hyperlink ref="T15" r:id="rId12" display="https://my.zakupivli.pro/cabinet/purchases/state_purchase/view/44533600"/>
    <hyperlink ref="T16" r:id="rId13" display="https://my.zakupivli.pro/cabinet/purchases/state_purchase/view/44703183"/>
    <hyperlink ref="T17" r:id="rId14" display="https://my.zakupivli.pro/cabinet/purchases/state_purchase/view/45307701"/>
    <hyperlink ref="T18" r:id="rId15" display="https://my.zakupivli.pro/cabinet/purchases/state_purchase/view/47683573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2</cp:lastModifiedBy>
  <dcterms:created xsi:type="dcterms:W3CDTF">2024-02-06T14:09:49Z</dcterms:created>
  <dcterms:modified xsi:type="dcterms:W3CDTF">2024-02-06T12:18:52Z</dcterms:modified>
  <cp:category/>
</cp:coreProperties>
</file>