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ll\Desktop\Інформація для сайта Дніпрорада\"/>
    </mc:Choice>
  </mc:AlternateContent>
  <xr:revisionPtr revIDLastSave="0" documentId="13_ncr:1_{E8B7336A-8F9D-4D47-ABDD-FBCFF52EA3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definedNames>
    <definedName name="_xlnm._FilterDatabase" localSheetId="0" hidden="1">Sheet!$A$4:$L$37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1" l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<sst xmlns="http://schemas.openxmlformats.org/spreadsheetml/2006/main" count="251" uniqueCount="157">
  <si>
    <t>02128158</t>
  </si>
  <si>
    <t>03341305</t>
  </si>
  <si>
    <t>0710/ТО</t>
  </si>
  <si>
    <t>1316/ТО</t>
  </si>
  <si>
    <t>1480в</t>
  </si>
  <si>
    <t>1480с</t>
  </si>
  <si>
    <t>15943в</t>
  </si>
  <si>
    <t>17</t>
  </si>
  <si>
    <t>17ПОС</t>
  </si>
  <si>
    <t>18530000-3 Подарунки та нагороди</t>
  </si>
  <si>
    <t>19087191</t>
  </si>
  <si>
    <t>19143995</t>
  </si>
  <si>
    <t>2023/1</t>
  </si>
  <si>
    <t>2023/10</t>
  </si>
  <si>
    <t>2023/2</t>
  </si>
  <si>
    <t>2023/3</t>
  </si>
  <si>
    <t>2023/4</t>
  </si>
  <si>
    <t>2023/5</t>
  </si>
  <si>
    <t>2023/6</t>
  </si>
  <si>
    <t>2023/7</t>
  </si>
  <si>
    <t>2023/8</t>
  </si>
  <si>
    <t>2023/9</t>
  </si>
  <si>
    <t>2023ДП1/23</t>
  </si>
  <si>
    <t>22810000-1 Паперові чи картонні реєстраційні журнали</t>
  </si>
  <si>
    <t>23</t>
  </si>
  <si>
    <t>237</t>
  </si>
  <si>
    <t>23ДН</t>
  </si>
  <si>
    <t>25</t>
  </si>
  <si>
    <t>2676305397</t>
  </si>
  <si>
    <t>284</t>
  </si>
  <si>
    <t>30190000-7 Офісне устаткування та приладдя різне</t>
  </si>
  <si>
    <t>3023506259</t>
  </si>
  <si>
    <t>309</t>
  </si>
  <si>
    <t>3152211779</t>
  </si>
  <si>
    <t>31620000-8 Прилади звукової та візуальної сигналізації</t>
  </si>
  <si>
    <t>32490244</t>
  </si>
  <si>
    <t>33580257</t>
  </si>
  <si>
    <t>33611591</t>
  </si>
  <si>
    <t>33710000-0 Парфуми, засоби гігієни та презервативи</t>
  </si>
  <si>
    <t>34588401</t>
  </si>
  <si>
    <t>35000000-4 Охоронне, протипожежне, поліцейське та оборонне обладнання</t>
  </si>
  <si>
    <t>3500611434</t>
  </si>
  <si>
    <t>35323603</t>
  </si>
  <si>
    <t>36216548</t>
  </si>
  <si>
    <t>36640049</t>
  </si>
  <si>
    <t>39830000-9 Продукція для чищення</t>
  </si>
  <si>
    <t>40</t>
  </si>
  <si>
    <t>40405860</t>
  </si>
  <si>
    <t>40516476</t>
  </si>
  <si>
    <t>41612783</t>
  </si>
  <si>
    <t>41612830</t>
  </si>
  <si>
    <t>41682253</t>
  </si>
  <si>
    <t>42353652</t>
  </si>
  <si>
    <t>43261044</t>
  </si>
  <si>
    <t>43578336</t>
  </si>
  <si>
    <t>44953530</t>
  </si>
  <si>
    <t>48440000-4 Пакети програмного забезпечення для фінансового аналізу та бухгалтерського обліку</t>
  </si>
  <si>
    <t>50310000-1 Технічне обслуговування і ремонт офісної техніки</t>
  </si>
  <si>
    <t>50410000-2 Послуги з ремонту і технічного обслуговування вимірювальних, випробувальних і контрольних приладів</t>
  </si>
  <si>
    <t>50720000-8 Послуги з ремонту і технічного обслуговування систем центрального опалення</t>
  </si>
  <si>
    <t>65110000-7 Розподіл води</t>
  </si>
  <si>
    <t>71630000-3 Послуги з технічного огляду та випробовувань</t>
  </si>
  <si>
    <t>72250000-2 Послуги, пов’язані із системами та підтримкою</t>
  </si>
  <si>
    <t>72260000-5 Послуги, пов’язані з програмним забезпеченням</t>
  </si>
  <si>
    <t>72400000-4 Інтернет-послуги</t>
  </si>
  <si>
    <t>75250000-3 Послуги пожежних і рятувальних служб</t>
  </si>
  <si>
    <t>7541</t>
  </si>
  <si>
    <t>79980000-7 Послуги з передплати друкованих видань</t>
  </si>
  <si>
    <t>80510000-2 Послуги з професійної підготовки спеціалістів</t>
  </si>
  <si>
    <t>80550000-4 Послуги з професійної підготовки у сфері безпеки</t>
  </si>
  <si>
    <t>90430000-0 Послуги з відведення стічних вод</t>
  </si>
  <si>
    <t>90440000-3 Послуги у сфері поводження з вигрібними ямами</t>
  </si>
  <si>
    <t>90510000-5 Утилізація/видалення сміття та поводження зі сміттям</t>
  </si>
  <si>
    <t>98000000-3 Інші громадські, соціальні та особисті послуги</t>
  </si>
  <si>
    <t>9812</t>
  </si>
  <si>
    <t>M-04/417</t>
  </si>
  <si>
    <t>MEIS-3618</t>
  </si>
  <si>
    <t>report-feedback@zakupivli.pro</t>
  </si>
  <si>
    <t>ЄДРПОУ переможця</t>
  </si>
  <si>
    <t>Ідентифікатор закупівлі</t>
  </si>
  <si>
    <t>АРХИПОВ ЮРІЙ МИКОЛАЙОВИЧ</t>
  </si>
  <si>
    <t>Вивіз РПВ (очистка вигрібної ями)</t>
  </si>
  <si>
    <t>Вивіз ТПВ</t>
  </si>
  <si>
    <t xml:space="preserve">Водовідведення за адресами Висоцького4 , М.Міхновського,25 , Шолохова,23 </t>
  </si>
  <si>
    <t>Водопостачання вул Командира Юніна,41</t>
  </si>
  <si>
    <t>Водопостачання за адресами Висоцького4 , М.Міхновського,25  , Шолохова,23</t>
  </si>
  <si>
    <t>ДГП23-17</t>
  </si>
  <si>
    <t>ДГП24-40</t>
  </si>
  <si>
    <t>Дата закінчення договору:</t>
  </si>
  <si>
    <t>Дата підписання договору:</t>
  </si>
  <si>
    <t>Експлуатаційні витрати утримання будинку за адресою Висоцького,4</t>
  </si>
  <si>
    <t>Експлуатаційні витрати утримання будинку за адресою М.Міхновського,25</t>
  </si>
  <si>
    <t>Закупівля без використання електронної системи</t>
  </si>
  <si>
    <t>КОМУНАЛЬНЕ ПІДПРИЄМСТВО "ДНІПРОВОДОКАНАЛ" ДНІПРОВСЬКОЇ МІСЬКОЇ РАДИ</t>
  </si>
  <si>
    <t>КОМУНАЛЬНИЙ ЗАКЛАД ВИЩОЇ ОСВІТИ "ДНІПРОВСЬКА АКАДЕМІЯ НЕПЕРЕРВНОЇ ОСВІТИ" ДНІПРОПЕТРОВСЬКОЇ ОБЛАСНОЇ РАДИ"</t>
  </si>
  <si>
    <t>Код CPV</t>
  </si>
  <si>
    <t>М/102/01/2023</t>
  </si>
  <si>
    <t>МАКСИМОВ ЄВГЕН АНАТОЛІЙОВИЧ</t>
  </si>
  <si>
    <t>Номер договору</t>
  </si>
  <si>
    <t>ОБ'ЄДНАННЯ СПІВВЛАСНИКІВ БАГАТОКВАРТИРНОГО БУДИНКУ "ВИСОЦЬКОГО 4"</t>
  </si>
  <si>
    <t>ОБ'ЄДНАННЯ СПІВВЛАСНИКІВ БАГАТОКВАРТИРНОГО БУДИНКУ "НАДІЯ-23"</t>
  </si>
  <si>
    <t>ОБ'ЄДНАННЯ СПІВВЛАСНИКІВ БАГАТОКВАРТИРНОГО БУДИНКУ "ЩЕРБИНИ-25"</t>
  </si>
  <si>
    <t>ОЛІЙНИК ДМИТРО ОЛЕКСАНДРОВИЧ</t>
  </si>
  <si>
    <t>Офісне устаткування та приладдя різне</t>
  </si>
  <si>
    <t>Передплата періодичних видань "Наше місто"</t>
  </si>
  <si>
    <t>Передплата періодичного видання газета "Наше Місто" з додатками</t>
  </si>
  <si>
    <t>Перезарядка вогнегасників</t>
  </si>
  <si>
    <t>Переможець (назва)</t>
  </si>
  <si>
    <t>Подарунковий набір "Тотоша"</t>
  </si>
  <si>
    <t>Послуга з адміністрування (обслуговування) програмного забезпечення  ЄІСУБ</t>
  </si>
  <si>
    <t>Послуга з адміністрування (обслуговування) програмного забезпечення  ІсПро</t>
  </si>
  <si>
    <t>Послуга з адміністрування (обслуговування) програмного забезпечення Звітність</t>
  </si>
  <si>
    <t>Послуга охорони приміщень за адресами вул Командира Юніна, 41 та Шолохова,23</t>
  </si>
  <si>
    <t>Послуга інтернет-провайдерів</t>
  </si>
  <si>
    <t xml:space="preserve">Послуга інтернет-провайдерів </t>
  </si>
  <si>
    <t>Послуги з навчання за курсом "Охорона праці та безпека життєдіяльності"</t>
  </si>
  <si>
    <t>Послуги з навчання за курсом "Пожежна безпека"</t>
  </si>
  <si>
    <t>Послуги з навчання за курсом "Правила безпечної експлуатації електроустановок споживачів"</t>
  </si>
  <si>
    <t>Послуги з навчання за курсом "Правила технічної експлуатації теплових установок і мереж"</t>
  </si>
  <si>
    <t>Послуги з перезарядки вогнегасників різних типів</t>
  </si>
  <si>
    <t>Послуги з технічного обслуговування та утримання в належному стані внутрішніх мереж теплопостачання</t>
  </si>
  <si>
    <t>Послуги з технічного обслуговування та утримання в належному стані внутрішніх та зовнішніх електромереж</t>
  </si>
  <si>
    <t>Поточний ремонт та техобслуговування комп"ютерної та організаційної техніки - заправка картриджу</t>
  </si>
  <si>
    <t>Предмет закупівлі</t>
  </si>
  <si>
    <t>Придбання мило рідке антибактеріальне</t>
  </si>
  <si>
    <t>Придбання миючих засобів</t>
  </si>
  <si>
    <t>Пристрої охоронної та пожежної сигналізації за адресою: вул.Командира Юніна,41; вул.Висоцького,4; вул.Шолохова,23</t>
  </si>
  <si>
    <t>Статус договору</t>
  </si>
  <si>
    <t>Сума договору</t>
  </si>
  <si>
    <t>ТОВ "Охорона "ДЖЕБ"</t>
  </si>
  <si>
    <t>ТОВАРИСТВО З ДОДАТКОВОЮ ВІДПОВІДАЛЬНІСТЮ "ДНІПРОКОМУНТРАНС"</t>
  </si>
  <si>
    <t>ТОВАРИСТВО З ОБМЕЖЕНОЮ ВІДПОВІДАЛЬНІСТЮ "ГАЗЕТА "НАШЕ МІСТО"</t>
  </si>
  <si>
    <t>ТОВАРИСТВО З ОБМЕЖЕНОЮ ВІДПОВІДАЛЬНІСТЮ "ДНІПРОСПЕЦПОЖМОНТАЖ"</t>
  </si>
  <si>
    <t>ТОВАРИСТВО З ОБМЕЖЕНОЮ ВІДПОВІДАЛЬНІСТЮ "ЕКОЛОГІЯ-Д"</t>
  </si>
  <si>
    <t>ТОВАРИСТВО З ОБМЕЖЕНОЮ ВІДПОВІДАЛЬНІСТЮ "ЕПІЦЕНТР К"</t>
  </si>
  <si>
    <t>ТОВАРИСТВО З ОБМЕЖЕНОЮ ВІДПОВІДАЛЬНІСТЮ "МЕНДЕЛЄЄВ ЛАБ"</t>
  </si>
  <si>
    <t>ТОВАРИСТВО З ОБМЕЖЕНОЮ ВІДПОВІДАЛЬНІСТЮ "МЕТРОХОЛДІНГГРУП"</t>
  </si>
  <si>
    <t>ТОВАРИСТВО З ОБМЕЖЕНОЮ ВІДПОВІДАЛЬНІСТЮ "ОХОРОННА АГЕНЦІЯ "КОМПЛЕКС ЗАХИСТ"</t>
  </si>
  <si>
    <t>ТОВАРИСТВО З ОБМЕЖЕНОЮ ВІДПОВІДАЛЬНІСТЮ "СЛУЖБА ОХОРОНИ "ДЖЕБ"</t>
  </si>
  <si>
    <t>ТОВАРИСТВО З ОБМЕЖЕНОЮ ВІДПОВІДАЛЬНІСТЮ "ТЕЛЕМІСТ 2012"</t>
  </si>
  <si>
    <t>ТОВАРИСТВО З ОБМЕЖЕНОЮ ВІДПОВІДАЛЬНІСТЮ "УЧБОВИЙ КОМБІНАТ "СЕФЕТІ"</t>
  </si>
  <si>
    <t>ТОВАРИСТВО З ОБМЕЖЕНОЮ ВІДПОВІДАЛЬНІСТЮ "ХОЛДИНГ "ПОЖЕЖНА БЕЗПЕКА ТА НС"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</si>
  <si>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</si>
  <si>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ТОРГОВЕЛЬНО-ВИРОБНИЧА ГРУПА "КУНІЦА"</t>
  </si>
  <si>
    <t>Тип процедури</t>
  </si>
  <si>
    <t>Учбові журнали реєстрації та обліку</t>
  </si>
  <si>
    <t>ФОП Бедрій Р.О.</t>
  </si>
  <si>
    <t>Якщо ви маєте пропозицію чи побажання щодо покращення цього звіту, напишіть нам, будь ласка:</t>
  </si>
  <si>
    <t>експлуатаційні витрати утримання будинку та прибудинкової території ОСББ Шолохова,23</t>
  </si>
  <si>
    <t>закритий</t>
  </si>
  <si>
    <t>послуга з заміни акумулятора на  охоронній сигналізації</t>
  </si>
  <si>
    <t>послуга заміни акумулятора в протипожежній сигналізації</t>
  </si>
  <si>
    <t>№</t>
  </si>
  <si>
    <t>UA-2022-10-13-01-2462-a</t>
  </si>
  <si>
    <t>Електрична Енергія</t>
  </si>
  <si>
    <t>09310000-5 Електрична Енергія</t>
  </si>
  <si>
    <t>ТОВ "Енергоцентр Плюс"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</si>
</sst>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4" fontId="1" fillId="0" borderId="0" xfId="0" applyNumberFormat="1" applyFont="1"/>
    <xf numFmtId="164" fontId="1" fillId="0" borderId="0" xfId="0" applyNumberFormat="1" applyFont="1"/>
    <xf numFmtId="0" fontId="5" fillId="0" borderId="0" xfId="1" applyFont="1"/>
    <xf numFmtId="0" fontId="0" fillId="0" borderId="0" xfId="0" applyAlignment="1">
      <alignment horizontal="left"/>
    </xf>
    <xf numFmtId="14" fontId="0" fillId="0" borderId="0" xfId="0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ivli.pro/remote/dispatcher/state_purchase_view/44143648" TargetMode="External"/><Relationship Id="rId18" Type="http://schemas.openxmlformats.org/officeDocument/2006/relationships/hyperlink" Target="https://my.zakupivli.pro/remote/dispatcher/state_purchase_view/40631833" TargetMode="External"/><Relationship Id="rId26" Type="http://schemas.openxmlformats.org/officeDocument/2006/relationships/hyperlink" Target="https://my.zakupivli.pro/remote/dispatcher/state_purchase_view/47496327" TargetMode="External"/><Relationship Id="rId3" Type="http://schemas.openxmlformats.org/officeDocument/2006/relationships/hyperlink" Target="https://my.zakupivli.pro/remote/dispatcher/state_purchase_view/43842578" TargetMode="External"/><Relationship Id="rId21" Type="http://schemas.openxmlformats.org/officeDocument/2006/relationships/hyperlink" Target="https://my.zakupivli.pro/remote/dispatcher/state_purchase_view/48141466" TargetMode="External"/><Relationship Id="rId34" Type="http://schemas.openxmlformats.org/officeDocument/2006/relationships/hyperlink" Target="https://my.zakupivli.pro/remote/dispatcher/state_purchase_view/45136180" TargetMode="External"/><Relationship Id="rId7" Type="http://schemas.openxmlformats.org/officeDocument/2006/relationships/hyperlink" Target="https://my.zakupivli.pro/remote/dispatcher/state_purchase_view/43039271" TargetMode="External"/><Relationship Id="rId12" Type="http://schemas.openxmlformats.org/officeDocument/2006/relationships/hyperlink" Target="https://my.zakupivli.pro/remote/dispatcher/state_purchase_view/46043871" TargetMode="External"/><Relationship Id="rId17" Type="http://schemas.openxmlformats.org/officeDocument/2006/relationships/hyperlink" Target="https://my.zakupivli.pro/remote/dispatcher/state_purchase_view/41833848" TargetMode="External"/><Relationship Id="rId25" Type="http://schemas.openxmlformats.org/officeDocument/2006/relationships/hyperlink" Target="https://my.zakupivli.pro/remote/dispatcher/state_purchase_view/47496959" TargetMode="External"/><Relationship Id="rId33" Type="http://schemas.openxmlformats.org/officeDocument/2006/relationships/hyperlink" Target="https://my.zakupivli.pro/remote/dispatcher/state_purchase_view/43842425" TargetMode="External"/><Relationship Id="rId2" Type="http://schemas.openxmlformats.org/officeDocument/2006/relationships/hyperlink" Target="https://my.zakupivli.pro/remote/dispatcher/state_purchase_view/48140607" TargetMode="External"/><Relationship Id="rId16" Type="http://schemas.openxmlformats.org/officeDocument/2006/relationships/hyperlink" Target="https://my.zakupivli.pro/remote/dispatcher/state_purchase_view/41833886" TargetMode="External"/><Relationship Id="rId20" Type="http://schemas.openxmlformats.org/officeDocument/2006/relationships/hyperlink" Target="https://my.zakupivli.pro/remote/dispatcher/state_purchase_view/43843051" TargetMode="External"/><Relationship Id="rId29" Type="http://schemas.openxmlformats.org/officeDocument/2006/relationships/hyperlink" Target="https://my.zakupivli.pro/remote/dispatcher/state_purchase_view/46906800" TargetMode="External"/><Relationship Id="rId1" Type="http://schemas.openxmlformats.org/officeDocument/2006/relationships/hyperlink" Target="mailto:report-feedback@zakupivli.pro" TargetMode="External"/><Relationship Id="rId6" Type="http://schemas.openxmlformats.org/officeDocument/2006/relationships/hyperlink" Target="https://my.zakupivli.pro/remote/dispatcher/state_purchase_view/41833930" TargetMode="External"/><Relationship Id="rId11" Type="http://schemas.openxmlformats.org/officeDocument/2006/relationships/hyperlink" Target="https://my.zakupivli.pro/remote/dispatcher/state_purchase_view/40754354" TargetMode="External"/><Relationship Id="rId24" Type="http://schemas.openxmlformats.org/officeDocument/2006/relationships/hyperlink" Target="https://my.zakupivli.pro/remote/dispatcher/state_purchase_view/46509092" TargetMode="External"/><Relationship Id="rId32" Type="http://schemas.openxmlformats.org/officeDocument/2006/relationships/hyperlink" Target="https://my.zakupivli.pro/remote/dispatcher/state_purchase_view/40121526" TargetMode="External"/><Relationship Id="rId5" Type="http://schemas.openxmlformats.org/officeDocument/2006/relationships/hyperlink" Target="https://my.zakupivli.pro/remote/dispatcher/state_purchase_view/40252140" TargetMode="External"/><Relationship Id="rId15" Type="http://schemas.openxmlformats.org/officeDocument/2006/relationships/hyperlink" Target="https://my.zakupivli.pro/remote/dispatcher/state_purchase_view/41842569" TargetMode="External"/><Relationship Id="rId23" Type="http://schemas.openxmlformats.org/officeDocument/2006/relationships/hyperlink" Target="https://my.zakupivli.pro/remote/dispatcher/state_purchase_view/40753524" TargetMode="External"/><Relationship Id="rId28" Type="http://schemas.openxmlformats.org/officeDocument/2006/relationships/hyperlink" Target="https://my.zakupivli.pro/remote/dispatcher/state_purchase_view/40114005" TargetMode="External"/><Relationship Id="rId10" Type="http://schemas.openxmlformats.org/officeDocument/2006/relationships/hyperlink" Target="https://my.zakupivli.pro/remote/dispatcher/state_purchase_view/46509072" TargetMode="External"/><Relationship Id="rId19" Type="http://schemas.openxmlformats.org/officeDocument/2006/relationships/hyperlink" Target="https://my.zakupivli.pro/remote/dispatcher/state_purchase_view/41410874" TargetMode="External"/><Relationship Id="rId31" Type="http://schemas.openxmlformats.org/officeDocument/2006/relationships/hyperlink" Target="https://my.zakupivli.pro/remote/dispatcher/state_purchase_view/40753889" TargetMode="External"/><Relationship Id="rId4" Type="http://schemas.openxmlformats.org/officeDocument/2006/relationships/hyperlink" Target="https://my.zakupivli.pro/remote/dispatcher/state_purchase_view/45259120" TargetMode="External"/><Relationship Id="rId9" Type="http://schemas.openxmlformats.org/officeDocument/2006/relationships/hyperlink" Target="https://my.zakupivli.pro/remote/dispatcher/state_purchase_view/43842917" TargetMode="External"/><Relationship Id="rId14" Type="http://schemas.openxmlformats.org/officeDocument/2006/relationships/hyperlink" Target="https://my.zakupivli.pro/remote/dispatcher/state_purchase_view/39966511" TargetMode="External"/><Relationship Id="rId22" Type="http://schemas.openxmlformats.org/officeDocument/2006/relationships/hyperlink" Target="https://my.zakupivli.pro/remote/dispatcher/state_purchase_view/47496361" TargetMode="External"/><Relationship Id="rId27" Type="http://schemas.openxmlformats.org/officeDocument/2006/relationships/hyperlink" Target="https://my.zakupivli.pro/remote/dispatcher/state_purchase_view/46906882" TargetMode="External"/><Relationship Id="rId30" Type="http://schemas.openxmlformats.org/officeDocument/2006/relationships/hyperlink" Target="https://my.zakupivli.pro/remote/dispatcher/state_purchase_view/41843352" TargetMode="External"/><Relationship Id="rId8" Type="http://schemas.openxmlformats.org/officeDocument/2006/relationships/hyperlink" Target="https://my.zakupivli.pro/remote/dispatcher/state_purchase_view/42807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workbookViewId="0">
      <pane ySplit="4" topLeftCell="A5" activePane="bottomLeft" state="frozen"/>
      <selection pane="bottomLeft" activeCell="A32" sqref="A32:XFD32"/>
    </sheetView>
  </sheetViews>
  <sheetFormatPr defaultColWidth="11.42578125" defaultRowHeight="15" x14ac:dyDescent="0.25"/>
  <cols>
    <col min="1" max="1" width="5"/>
    <col min="2" max="2" width="25"/>
    <col min="3" max="4" width="35"/>
    <col min="5" max="5" width="41.7109375" customWidth="1"/>
    <col min="6" max="6" width="30"/>
    <col min="7" max="9" width="15"/>
    <col min="10" max="12" width="10"/>
  </cols>
  <sheetData>
    <row r="1" spans="1:12" x14ac:dyDescent="0.25">
      <c r="A1" s="1" t="s">
        <v>147</v>
      </c>
    </row>
    <row r="2" spans="1:12" x14ac:dyDescent="0.25">
      <c r="A2" s="2" t="s">
        <v>77</v>
      </c>
    </row>
    <row r="4" spans="1:12" ht="39.75" thickBot="1" x14ac:dyDescent="0.3">
      <c r="A4" s="3" t="s">
        <v>152</v>
      </c>
      <c r="B4" s="3" t="s">
        <v>79</v>
      </c>
      <c r="C4" s="3" t="s">
        <v>123</v>
      </c>
      <c r="D4" s="3" t="s">
        <v>95</v>
      </c>
      <c r="E4" s="3" t="s">
        <v>144</v>
      </c>
      <c r="F4" s="3" t="s">
        <v>107</v>
      </c>
      <c r="G4" s="3" t="s">
        <v>78</v>
      </c>
      <c r="H4" s="3" t="s">
        <v>98</v>
      </c>
      <c r="I4" s="3" t="s">
        <v>128</v>
      </c>
      <c r="J4" s="3" t="s">
        <v>89</v>
      </c>
      <c r="K4" s="3" t="s">
        <v>88</v>
      </c>
      <c r="L4" s="3" t="s">
        <v>127</v>
      </c>
    </row>
    <row r="5" spans="1:12" x14ac:dyDescent="0.25">
      <c r="A5" s="4">
        <v>1</v>
      </c>
      <c r="B5" s="2" t="str">
        <f>HYPERLINK("https://my.zakupivli.pro/remote/dispatcher/state_purchase_view/48140607", "UA-2024-01-01-001943-a")</f>
        <v>UA-2024-01-01-001943-a</v>
      </c>
      <c r="C5" s="1" t="s">
        <v>105</v>
      </c>
      <c r="D5" s="1" t="s">
        <v>67</v>
      </c>
      <c r="E5" s="1" t="s">
        <v>92</v>
      </c>
      <c r="F5" s="1" t="s">
        <v>131</v>
      </c>
      <c r="G5" s="1" t="s">
        <v>10</v>
      </c>
      <c r="H5" s="1" t="s">
        <v>87</v>
      </c>
      <c r="I5" s="5">
        <v>6614.4</v>
      </c>
      <c r="J5" s="6">
        <v>45279</v>
      </c>
      <c r="K5" s="6">
        <v>45657</v>
      </c>
      <c r="L5" s="1" t="s">
        <v>149</v>
      </c>
    </row>
    <row r="6" spans="1:12" x14ac:dyDescent="0.25">
      <c r="A6" s="4">
        <v>2</v>
      </c>
      <c r="B6" s="2" t="str">
        <f>HYPERLINK("https://my.zakupivli.pro/remote/dispatcher/state_purchase_view/43842578", "UA-2023-07-11-003066-a")</f>
        <v>UA-2023-07-11-003066-a</v>
      </c>
      <c r="C6" s="1" t="s">
        <v>117</v>
      </c>
      <c r="D6" s="1" t="s">
        <v>68</v>
      </c>
      <c r="E6" s="1" t="s">
        <v>92</v>
      </c>
      <c r="F6" s="1" t="s">
        <v>140</v>
      </c>
      <c r="G6" s="1" t="s">
        <v>53</v>
      </c>
      <c r="H6" s="1" t="s">
        <v>15</v>
      </c>
      <c r="I6" s="5">
        <v>760</v>
      </c>
      <c r="J6" s="6">
        <v>45118</v>
      </c>
      <c r="K6" s="6">
        <v>45291</v>
      </c>
      <c r="L6" s="1" t="s">
        <v>149</v>
      </c>
    </row>
    <row r="7" spans="1:12" x14ac:dyDescent="0.25">
      <c r="A7" s="4">
        <v>3</v>
      </c>
      <c r="B7" s="2" t="str">
        <f>HYPERLINK("https://my.zakupivli.pro/remote/dispatcher/state_purchase_view/45259120", "UA-2023-09-18-013643-a")</f>
        <v>UA-2023-09-18-013643-a</v>
      </c>
      <c r="C7" s="1" t="s">
        <v>120</v>
      </c>
      <c r="D7" s="1" t="s">
        <v>59</v>
      </c>
      <c r="E7" s="1" t="s">
        <v>92</v>
      </c>
      <c r="F7" s="1" t="s">
        <v>136</v>
      </c>
      <c r="G7" s="1" t="s">
        <v>54</v>
      </c>
      <c r="H7" s="1" t="s">
        <v>18</v>
      </c>
      <c r="I7" s="5">
        <v>15800</v>
      </c>
      <c r="J7" s="6">
        <v>45187</v>
      </c>
      <c r="K7" s="6">
        <v>45291</v>
      </c>
      <c r="L7" s="1" t="s">
        <v>149</v>
      </c>
    </row>
    <row r="8" spans="1:12" x14ac:dyDescent="0.25">
      <c r="A8" s="4">
        <v>4</v>
      </c>
      <c r="B8" s="2" t="str">
        <f>HYPERLINK("https://my.zakupivli.pro/remote/dispatcher/state_purchase_view/40252140", "UA-2023-01-23-008302-a")</f>
        <v>UA-2023-01-23-008302-a</v>
      </c>
      <c r="C8" s="1" t="s">
        <v>104</v>
      </c>
      <c r="D8" s="1" t="s">
        <v>67</v>
      </c>
      <c r="E8" s="1" t="s">
        <v>92</v>
      </c>
      <c r="F8" s="1" t="s">
        <v>131</v>
      </c>
      <c r="G8" s="1" t="s">
        <v>10</v>
      </c>
      <c r="H8" s="1" t="s">
        <v>86</v>
      </c>
      <c r="I8" s="5">
        <v>1224.08</v>
      </c>
      <c r="J8" s="6">
        <v>44949</v>
      </c>
      <c r="K8" s="6">
        <v>45291</v>
      </c>
      <c r="L8" s="1" t="s">
        <v>149</v>
      </c>
    </row>
    <row r="9" spans="1:12" x14ac:dyDescent="0.25">
      <c r="A9" s="4">
        <v>5</v>
      </c>
      <c r="B9" s="2" t="str">
        <f>HYPERLINK("https://my.zakupivli.pro/remote/dispatcher/state_purchase_view/41833930", "UA-2023-04-05-011751-a")</f>
        <v>UA-2023-04-05-011751-a</v>
      </c>
      <c r="C9" s="1" t="s">
        <v>113</v>
      </c>
      <c r="D9" s="1" t="s">
        <v>64</v>
      </c>
      <c r="E9" s="1" t="s">
        <v>92</v>
      </c>
      <c r="F9" s="1" t="s">
        <v>102</v>
      </c>
      <c r="G9" s="1" t="s">
        <v>33</v>
      </c>
      <c r="H9" s="1" t="s">
        <v>7</v>
      </c>
      <c r="I9" s="5">
        <v>2400</v>
      </c>
      <c r="J9" s="6">
        <v>45021</v>
      </c>
      <c r="K9" s="6">
        <v>45291</v>
      </c>
      <c r="L9" s="1" t="s">
        <v>149</v>
      </c>
    </row>
    <row r="10" spans="1:12" x14ac:dyDescent="0.25">
      <c r="A10" s="4">
        <v>6</v>
      </c>
      <c r="B10" s="2" t="str">
        <f>HYPERLINK("https://my.zakupivli.pro/remote/dispatcher/state_purchase_view/43039271", "UA-2023-06-05-005851-a")</f>
        <v>UA-2023-06-05-005851-a</v>
      </c>
      <c r="C10" s="1" t="s">
        <v>111</v>
      </c>
      <c r="D10" s="1" t="s">
        <v>63</v>
      </c>
      <c r="E10" s="1" t="s">
        <v>92</v>
      </c>
      <c r="F10" s="1" t="s">
        <v>146</v>
      </c>
      <c r="G10" s="1" t="s">
        <v>41</v>
      </c>
      <c r="H10" s="1" t="s">
        <v>76</v>
      </c>
      <c r="I10" s="5">
        <v>1230</v>
      </c>
      <c r="J10" s="6">
        <v>45082</v>
      </c>
      <c r="K10" s="6">
        <v>45291</v>
      </c>
      <c r="L10" s="1" t="s">
        <v>149</v>
      </c>
    </row>
    <row r="11" spans="1:12" x14ac:dyDescent="0.25">
      <c r="A11" s="4">
        <v>7</v>
      </c>
      <c r="B11" s="2" t="str">
        <f>HYPERLINK("https://my.zakupivli.pro/remote/dispatcher/state_purchase_view/42807111", "UA-2023-05-24-006931-a")</f>
        <v>UA-2023-05-24-006931-a</v>
      </c>
      <c r="C11" s="1" t="s">
        <v>110</v>
      </c>
      <c r="D11" s="1" t="s">
        <v>56</v>
      </c>
      <c r="E11" s="1" t="s">
        <v>92</v>
      </c>
      <c r="F11" s="1" t="s">
        <v>97</v>
      </c>
      <c r="G11" s="1" t="s">
        <v>28</v>
      </c>
      <c r="H11" s="1" t="s">
        <v>75</v>
      </c>
      <c r="I11" s="5">
        <v>16700</v>
      </c>
      <c r="J11" s="6">
        <v>45070</v>
      </c>
      <c r="K11" s="6">
        <v>45291</v>
      </c>
      <c r="L11" s="1" t="s">
        <v>149</v>
      </c>
    </row>
    <row r="12" spans="1:12" x14ac:dyDescent="0.25">
      <c r="A12" s="4">
        <v>8</v>
      </c>
      <c r="B12" s="2" t="str">
        <f>HYPERLINK("https://my.zakupivli.pro/remote/dispatcher/state_purchase_view/43842917", "UA-2023-07-11-003178-a")</f>
        <v>UA-2023-07-11-003178-a</v>
      </c>
      <c r="C12" s="1" t="s">
        <v>116</v>
      </c>
      <c r="D12" s="1" t="s">
        <v>69</v>
      </c>
      <c r="E12" s="1" t="s">
        <v>92</v>
      </c>
      <c r="F12" s="1" t="s">
        <v>141</v>
      </c>
      <c r="G12" s="1" t="s">
        <v>39</v>
      </c>
      <c r="H12" s="1" t="s">
        <v>14</v>
      </c>
      <c r="I12" s="5">
        <v>700</v>
      </c>
      <c r="J12" s="6">
        <v>45118</v>
      </c>
      <c r="K12" s="6">
        <v>45291</v>
      </c>
      <c r="L12" s="1" t="s">
        <v>149</v>
      </c>
    </row>
    <row r="13" spans="1:12" x14ac:dyDescent="0.25">
      <c r="A13" s="4">
        <v>9</v>
      </c>
      <c r="B13" s="2" t="str">
        <f>HYPERLINK("https://my.zakupivli.pro/remote/dispatcher/state_purchase_view/46509072", "UA-2023-11-08-015958-a")</f>
        <v>UA-2023-11-08-015958-a</v>
      </c>
      <c r="C13" s="1" t="s">
        <v>119</v>
      </c>
      <c r="D13" s="1" t="s">
        <v>58</v>
      </c>
      <c r="E13" s="1" t="s">
        <v>92</v>
      </c>
      <c r="F13" s="1" t="s">
        <v>132</v>
      </c>
      <c r="G13" s="1" t="s">
        <v>44</v>
      </c>
      <c r="H13" s="1" t="s">
        <v>20</v>
      </c>
      <c r="I13" s="5">
        <v>1215</v>
      </c>
      <c r="J13" s="6">
        <v>45238</v>
      </c>
      <c r="K13" s="6">
        <v>45291</v>
      </c>
      <c r="L13" s="1" t="s">
        <v>149</v>
      </c>
    </row>
    <row r="14" spans="1:12" x14ac:dyDescent="0.25">
      <c r="A14" s="4">
        <v>10</v>
      </c>
      <c r="B14" s="2" t="str">
        <f>HYPERLINK("https://my.zakupivli.pro/remote/dispatcher/state_purchase_view/40754354", "UA-2023-02-09-015273-a")</f>
        <v>UA-2023-02-09-015273-a</v>
      </c>
      <c r="C14" s="1" t="s">
        <v>84</v>
      </c>
      <c r="D14" s="1" t="s">
        <v>60</v>
      </c>
      <c r="E14" s="1" t="s">
        <v>92</v>
      </c>
      <c r="F14" s="1" t="s">
        <v>93</v>
      </c>
      <c r="G14" s="1" t="s">
        <v>1</v>
      </c>
      <c r="H14" s="1" t="s">
        <v>6</v>
      </c>
      <c r="I14" s="5">
        <v>799.8</v>
      </c>
      <c r="J14" s="6">
        <v>44966</v>
      </c>
      <c r="K14" s="6">
        <v>45291</v>
      </c>
      <c r="L14" s="1" t="s">
        <v>149</v>
      </c>
    </row>
    <row r="15" spans="1:12" x14ac:dyDescent="0.25">
      <c r="A15" s="4">
        <v>11</v>
      </c>
      <c r="B15" s="2" t="str">
        <f>HYPERLINK("https://my.zakupivli.pro/remote/dispatcher/state_purchase_view/46043871", "UA-2023-10-20-007028-a")</f>
        <v>UA-2023-10-20-007028-a</v>
      </c>
      <c r="C15" s="1" t="s">
        <v>126</v>
      </c>
      <c r="D15" s="1" t="s">
        <v>34</v>
      </c>
      <c r="E15" s="1" t="s">
        <v>92</v>
      </c>
      <c r="F15" s="1" t="s">
        <v>129</v>
      </c>
      <c r="G15" s="1" t="s">
        <v>55</v>
      </c>
      <c r="H15" s="1" t="s">
        <v>19</v>
      </c>
      <c r="I15" s="5">
        <v>18000</v>
      </c>
      <c r="J15" s="6">
        <v>45219</v>
      </c>
      <c r="K15" s="6">
        <v>45291</v>
      </c>
      <c r="L15" s="1" t="s">
        <v>149</v>
      </c>
    </row>
    <row r="16" spans="1:12" x14ac:dyDescent="0.25">
      <c r="A16" s="4">
        <v>12</v>
      </c>
      <c r="B16" s="2" t="str">
        <f>HYPERLINK("https://my.zakupivli.pro/remote/dispatcher/state_purchase_view/44143648", "UA-2023-07-26-002442-a")</f>
        <v>UA-2023-07-26-002442-a</v>
      </c>
      <c r="C16" s="1" t="s">
        <v>121</v>
      </c>
      <c r="D16" s="1" t="s">
        <v>61</v>
      </c>
      <c r="E16" s="1" t="s">
        <v>92</v>
      </c>
      <c r="F16" s="1" t="s">
        <v>137</v>
      </c>
      <c r="G16" s="1" t="s">
        <v>50</v>
      </c>
      <c r="H16" s="1" t="s">
        <v>17</v>
      </c>
      <c r="I16" s="5">
        <v>19920</v>
      </c>
      <c r="J16" s="6">
        <v>45133</v>
      </c>
      <c r="K16" s="6">
        <v>45291</v>
      </c>
      <c r="L16" s="1" t="s">
        <v>149</v>
      </c>
    </row>
    <row r="17" spans="1:12" x14ac:dyDescent="0.25">
      <c r="A17" s="4">
        <v>13</v>
      </c>
      <c r="B17" s="2" t="str">
        <f>HYPERLINK("https://my.zakupivli.pro/remote/dispatcher/state_purchase_view/39966511", "UA-2023-01-09-003723-a")</f>
        <v>UA-2023-01-09-003723-a</v>
      </c>
      <c r="C17" s="1" t="s">
        <v>112</v>
      </c>
      <c r="D17" s="1" t="s">
        <v>40</v>
      </c>
      <c r="E17" s="1" t="s">
        <v>92</v>
      </c>
      <c r="F17" s="1" t="s">
        <v>138</v>
      </c>
      <c r="G17" s="1" t="s">
        <v>49</v>
      </c>
      <c r="H17" s="1" t="s">
        <v>8</v>
      </c>
      <c r="I17" s="5">
        <v>28800</v>
      </c>
      <c r="J17" s="6">
        <v>44935</v>
      </c>
      <c r="K17" s="6">
        <v>45291</v>
      </c>
      <c r="L17" s="1" t="s">
        <v>149</v>
      </c>
    </row>
    <row r="18" spans="1:12" x14ac:dyDescent="0.25">
      <c r="A18" s="4">
        <v>14</v>
      </c>
      <c r="B18" s="2" t="str">
        <f>HYPERLINK("https://my.zakupivli.pro/remote/dispatcher/state_purchase_view/41842569", "UA-2023-04-06-003563-a")</f>
        <v>UA-2023-04-06-003563-a</v>
      </c>
      <c r="C18" s="1" t="s">
        <v>91</v>
      </c>
      <c r="D18" s="1" t="s">
        <v>73</v>
      </c>
      <c r="E18" s="1" t="s">
        <v>92</v>
      </c>
      <c r="F18" s="1" t="s">
        <v>101</v>
      </c>
      <c r="G18" s="1" t="s">
        <v>48</v>
      </c>
      <c r="H18" s="1" t="s">
        <v>27</v>
      </c>
      <c r="I18" s="5">
        <v>2545.1999999999998</v>
      </c>
      <c r="J18" s="6">
        <v>45021</v>
      </c>
      <c r="K18" s="6">
        <v>45291</v>
      </c>
      <c r="L18" s="1" t="s">
        <v>149</v>
      </c>
    </row>
    <row r="19" spans="1:12" x14ac:dyDescent="0.25">
      <c r="A19" s="4">
        <v>15</v>
      </c>
      <c r="B19" s="2" t="str">
        <f>HYPERLINK("https://my.zakupivli.pro/remote/dispatcher/state_purchase_view/41833886", "UA-2023-04-05-011731-a")</f>
        <v>UA-2023-04-05-011731-a</v>
      </c>
      <c r="C19" s="1" t="s">
        <v>151</v>
      </c>
      <c r="D19" s="1" t="s">
        <v>40</v>
      </c>
      <c r="E19" s="1" t="s">
        <v>92</v>
      </c>
      <c r="F19" s="1" t="s">
        <v>137</v>
      </c>
      <c r="G19" s="1" t="s">
        <v>50</v>
      </c>
      <c r="H19" s="1" t="s">
        <v>3</v>
      </c>
      <c r="I19" s="5">
        <v>1486.5</v>
      </c>
      <c r="J19" s="6">
        <v>45002</v>
      </c>
      <c r="K19" s="6">
        <v>45291</v>
      </c>
      <c r="L19" s="1" t="s">
        <v>149</v>
      </c>
    </row>
    <row r="20" spans="1:12" x14ac:dyDescent="0.25">
      <c r="A20" s="4">
        <v>16</v>
      </c>
      <c r="B20" s="2" t="str">
        <f>HYPERLINK("https://my.zakupivli.pro/remote/dispatcher/state_purchase_view/41833848", "UA-2023-04-05-011712-a")</f>
        <v>UA-2023-04-05-011712-a</v>
      </c>
      <c r="C20" s="1" t="s">
        <v>150</v>
      </c>
      <c r="D20" s="1" t="s">
        <v>40</v>
      </c>
      <c r="E20" s="1" t="s">
        <v>92</v>
      </c>
      <c r="F20" s="1" t="s">
        <v>138</v>
      </c>
      <c r="G20" s="1" t="s">
        <v>49</v>
      </c>
      <c r="H20" s="1" t="s">
        <v>2</v>
      </c>
      <c r="I20" s="5">
        <v>1961.08</v>
      </c>
      <c r="J20" s="6">
        <v>45002</v>
      </c>
      <c r="K20" s="6">
        <v>45291</v>
      </c>
      <c r="L20" s="1" t="s">
        <v>149</v>
      </c>
    </row>
    <row r="21" spans="1:12" x14ac:dyDescent="0.25">
      <c r="A21" s="4">
        <v>17</v>
      </c>
      <c r="B21" s="2" t="str">
        <f>HYPERLINK("https://my.zakupivli.pro/remote/dispatcher/state_purchase_view/40631833", "UA-2023-02-06-007832-a")</f>
        <v>UA-2023-02-06-007832-a</v>
      </c>
      <c r="C21" s="1" t="s">
        <v>109</v>
      </c>
      <c r="D21" s="1" t="s">
        <v>62</v>
      </c>
      <c r="E21" s="1" t="s">
        <v>92</v>
      </c>
      <c r="F21" s="1" t="s">
        <v>142</v>
      </c>
      <c r="G21" s="1" t="s">
        <v>43</v>
      </c>
      <c r="H21" s="1" t="s">
        <v>26</v>
      </c>
      <c r="I21" s="5">
        <v>5760</v>
      </c>
      <c r="J21" s="6">
        <v>44963</v>
      </c>
      <c r="K21" s="6">
        <v>45291</v>
      </c>
      <c r="L21" s="1" t="s">
        <v>149</v>
      </c>
    </row>
    <row r="22" spans="1:12" x14ac:dyDescent="0.25">
      <c r="A22" s="4">
        <v>18</v>
      </c>
      <c r="B22" s="2" t="str">
        <f>HYPERLINK("https://my.zakupivli.pro/remote/dispatcher/state_purchase_view/41410874", "UA-2023-03-14-012225-a")</f>
        <v>UA-2023-03-14-012225-a</v>
      </c>
      <c r="C22" s="1" t="s">
        <v>122</v>
      </c>
      <c r="D22" s="1" t="s">
        <v>57</v>
      </c>
      <c r="E22" s="1" t="s">
        <v>92</v>
      </c>
      <c r="F22" s="1" t="s">
        <v>80</v>
      </c>
      <c r="G22" s="1" t="s">
        <v>31</v>
      </c>
      <c r="H22" s="1" t="s">
        <v>46</v>
      </c>
      <c r="I22" s="5">
        <v>2500</v>
      </c>
      <c r="J22" s="6">
        <v>44999</v>
      </c>
      <c r="K22" s="6">
        <v>45291</v>
      </c>
      <c r="L22" s="1" t="s">
        <v>149</v>
      </c>
    </row>
    <row r="23" spans="1:12" x14ac:dyDescent="0.25">
      <c r="A23" s="4">
        <v>19</v>
      </c>
      <c r="B23" s="2" t="str">
        <f>HYPERLINK("https://my.zakupivli.pro/remote/dispatcher/state_purchase_view/43843051", "UA-2023-07-11-003269-a")</f>
        <v>UA-2023-07-11-003269-a</v>
      </c>
      <c r="C23" s="1" t="s">
        <v>118</v>
      </c>
      <c r="D23" s="1" t="s">
        <v>68</v>
      </c>
      <c r="E23" s="1" t="s">
        <v>92</v>
      </c>
      <c r="F23" s="1" t="s">
        <v>140</v>
      </c>
      <c r="G23" s="1" t="s">
        <v>53</v>
      </c>
      <c r="H23" s="1" t="s">
        <v>12</v>
      </c>
      <c r="I23" s="5">
        <v>420</v>
      </c>
      <c r="J23" s="6">
        <v>45118</v>
      </c>
      <c r="K23" s="6">
        <v>45291</v>
      </c>
      <c r="L23" s="1" t="s">
        <v>149</v>
      </c>
    </row>
    <row r="24" spans="1:12" x14ac:dyDescent="0.25">
      <c r="A24" s="4">
        <v>20</v>
      </c>
      <c r="B24" s="2" t="str">
        <f>HYPERLINK("https://my.zakupivli.pro/remote/dispatcher/state_purchase_view/48141466", "UA-2024-01-01-002004-a")</f>
        <v>UA-2024-01-01-002004-a</v>
      </c>
      <c r="C24" s="1" t="s">
        <v>148</v>
      </c>
      <c r="D24" s="1" t="s">
        <v>73</v>
      </c>
      <c r="E24" s="1" t="s">
        <v>92</v>
      </c>
      <c r="F24" s="1" t="s">
        <v>100</v>
      </c>
      <c r="G24" s="1" t="s">
        <v>37</v>
      </c>
      <c r="H24" s="1" t="s">
        <v>24</v>
      </c>
      <c r="I24" s="5">
        <v>3374.4</v>
      </c>
      <c r="J24" s="6">
        <v>45026</v>
      </c>
      <c r="K24" s="6">
        <v>45291</v>
      </c>
      <c r="L24" s="1" t="s">
        <v>149</v>
      </c>
    </row>
    <row r="25" spans="1:12" x14ac:dyDescent="0.25">
      <c r="A25" s="4">
        <v>21</v>
      </c>
      <c r="B25" s="2" t="str">
        <f>HYPERLINK("https://my.zakupivli.pro/remote/dispatcher/state_purchase_view/47496361", "UA-2023-12-11-021767-a")</f>
        <v>UA-2023-12-11-021767-a</v>
      </c>
      <c r="C25" s="1" t="s">
        <v>125</v>
      </c>
      <c r="D25" s="1" t="s">
        <v>45</v>
      </c>
      <c r="E25" s="1" t="s">
        <v>92</v>
      </c>
      <c r="F25" s="1" t="s">
        <v>135</v>
      </c>
      <c r="G25" s="1" t="s">
        <v>36</v>
      </c>
      <c r="H25" s="1" t="s">
        <v>13</v>
      </c>
      <c r="I25" s="5">
        <v>4618.2</v>
      </c>
      <c r="J25" s="6">
        <v>45271</v>
      </c>
      <c r="K25" s="6">
        <v>45291</v>
      </c>
      <c r="L25" s="1" t="s">
        <v>149</v>
      </c>
    </row>
    <row r="26" spans="1:12" x14ac:dyDescent="0.25">
      <c r="A26" s="4">
        <v>22</v>
      </c>
      <c r="B26" s="2" t="str">
        <f>HYPERLINK("https://my.zakupivli.pro/remote/dispatcher/state_purchase_view/40753524", "UA-2023-02-09-014867-a")</f>
        <v>UA-2023-02-09-014867-a</v>
      </c>
      <c r="C26" s="1" t="s">
        <v>83</v>
      </c>
      <c r="D26" s="1" t="s">
        <v>70</v>
      </c>
      <c r="E26" s="1" t="s">
        <v>92</v>
      </c>
      <c r="F26" s="1" t="s">
        <v>93</v>
      </c>
      <c r="G26" s="1" t="s">
        <v>1</v>
      </c>
      <c r="H26" s="1" t="s">
        <v>5</v>
      </c>
      <c r="I26" s="5">
        <v>896.16</v>
      </c>
      <c r="J26" s="6">
        <v>44966</v>
      </c>
      <c r="K26" s="6">
        <v>45291</v>
      </c>
      <c r="L26" s="1" t="s">
        <v>149</v>
      </c>
    </row>
    <row r="27" spans="1:12" x14ac:dyDescent="0.25">
      <c r="A27" s="4">
        <v>24</v>
      </c>
      <c r="B27" s="2" t="str">
        <f>HYPERLINK("https://my.zakupivli.pro/remote/dispatcher/state_purchase_view/46509092", "UA-2023-11-08-015968-a")</f>
        <v>UA-2023-11-08-015968-a</v>
      </c>
      <c r="C27" s="1" t="s">
        <v>145</v>
      </c>
      <c r="D27" s="1" t="s">
        <v>23</v>
      </c>
      <c r="E27" s="1" t="s">
        <v>92</v>
      </c>
      <c r="F27" s="1" t="s">
        <v>143</v>
      </c>
      <c r="G27" s="1" t="s">
        <v>11</v>
      </c>
      <c r="H27" s="1" t="s">
        <v>32</v>
      </c>
      <c r="I27" s="5">
        <v>3486</v>
      </c>
      <c r="J27" s="6">
        <v>45231</v>
      </c>
      <c r="K27" s="6">
        <v>45291</v>
      </c>
      <c r="L27" s="1" t="s">
        <v>149</v>
      </c>
    </row>
    <row r="28" spans="1:12" x14ac:dyDescent="0.25">
      <c r="A28" s="4">
        <v>25</v>
      </c>
      <c r="B28" s="2" t="str">
        <f>HYPERLINK("https://my.zakupivli.pro/remote/dispatcher/state_purchase_view/47496959", "UA-2023-12-11-022046-a")</f>
        <v>UA-2023-12-11-022046-a</v>
      </c>
      <c r="C28" s="1" t="s">
        <v>108</v>
      </c>
      <c r="D28" s="1" t="s">
        <v>9</v>
      </c>
      <c r="E28" s="1" t="s">
        <v>92</v>
      </c>
      <c r="F28" s="1" t="s">
        <v>134</v>
      </c>
      <c r="G28" s="1" t="s">
        <v>35</v>
      </c>
      <c r="H28" s="1" t="s">
        <v>22</v>
      </c>
      <c r="I28" s="5">
        <v>5124.6000000000004</v>
      </c>
      <c r="J28" s="6">
        <v>45271</v>
      </c>
      <c r="K28" s="6">
        <v>45291</v>
      </c>
      <c r="L28" s="1" t="s">
        <v>149</v>
      </c>
    </row>
    <row r="29" spans="1:12" x14ac:dyDescent="0.25">
      <c r="A29" s="4">
        <v>26</v>
      </c>
      <c r="B29" s="2" t="str">
        <f>HYPERLINK("https://my.zakupivli.pro/remote/dispatcher/state_purchase_view/47496327", "UA-2023-12-11-021740-a")</f>
        <v>UA-2023-12-11-021740-a</v>
      </c>
      <c r="C29" s="1" t="s">
        <v>124</v>
      </c>
      <c r="D29" s="1" t="s">
        <v>38</v>
      </c>
      <c r="E29" s="1" t="s">
        <v>92</v>
      </c>
      <c r="F29" s="1" t="s">
        <v>135</v>
      </c>
      <c r="G29" s="1" t="s">
        <v>36</v>
      </c>
      <c r="H29" s="1" t="s">
        <v>21</v>
      </c>
      <c r="I29" s="5">
        <v>2276.4</v>
      </c>
      <c r="J29" s="6">
        <v>45271</v>
      </c>
      <c r="K29" s="6">
        <v>45291</v>
      </c>
      <c r="L29" s="1" t="s">
        <v>149</v>
      </c>
    </row>
    <row r="30" spans="1:12" x14ac:dyDescent="0.25">
      <c r="A30" s="4">
        <v>27</v>
      </c>
      <c r="B30" s="2" t="str">
        <f>HYPERLINK("https://my.zakupivli.pro/remote/dispatcher/state_purchase_view/46906882", "UA-2023-11-22-018856-a")</f>
        <v>UA-2023-11-22-018856-a</v>
      </c>
      <c r="C30" s="1" t="s">
        <v>106</v>
      </c>
      <c r="D30" s="1" t="s">
        <v>65</v>
      </c>
      <c r="E30" s="1" t="s">
        <v>92</v>
      </c>
      <c r="F30" s="1" t="s">
        <v>132</v>
      </c>
      <c r="G30" s="1" t="s">
        <v>44</v>
      </c>
      <c r="H30" s="1" t="s">
        <v>20</v>
      </c>
      <c r="I30" s="5">
        <v>1215</v>
      </c>
      <c r="J30" s="6">
        <v>45238</v>
      </c>
      <c r="K30" s="6">
        <v>45291</v>
      </c>
      <c r="L30" s="1" t="s">
        <v>149</v>
      </c>
    </row>
    <row r="31" spans="1:12" x14ac:dyDescent="0.25">
      <c r="A31" s="4">
        <v>28</v>
      </c>
      <c r="B31" s="2" t="str">
        <f>HYPERLINK("https://my.zakupivli.pro/remote/dispatcher/state_purchase_view/40114005", "UA-2023-01-17-011083-a")</f>
        <v>UA-2023-01-17-011083-a</v>
      </c>
      <c r="C31" s="1" t="s">
        <v>114</v>
      </c>
      <c r="D31" s="1" t="s">
        <v>64</v>
      </c>
      <c r="E31" s="1" t="s">
        <v>92</v>
      </c>
      <c r="F31" s="1" t="s">
        <v>139</v>
      </c>
      <c r="G31" s="1" t="s">
        <v>42</v>
      </c>
      <c r="H31" s="1" t="s">
        <v>66</v>
      </c>
      <c r="I31" s="5">
        <v>9000</v>
      </c>
      <c r="J31" s="6">
        <v>44943</v>
      </c>
      <c r="K31" s="6">
        <v>45291</v>
      </c>
      <c r="L31" s="1" t="s">
        <v>149</v>
      </c>
    </row>
    <row r="32" spans="1:12" x14ac:dyDescent="0.25">
      <c r="A32" s="4">
        <v>30</v>
      </c>
      <c r="B32" s="2" t="str">
        <f>HYPERLINK("https://my.zakupivli.pro/remote/dispatcher/state_purchase_view/46906800", "UA-2023-11-23-004115-a")</f>
        <v>UA-2023-11-23-004115-a</v>
      </c>
      <c r="C32" s="1" t="s">
        <v>81</v>
      </c>
      <c r="D32" s="1" t="s">
        <v>71</v>
      </c>
      <c r="E32" s="1" t="s">
        <v>92</v>
      </c>
      <c r="F32" s="1" t="s">
        <v>130</v>
      </c>
      <c r="G32" s="1" t="s">
        <v>0</v>
      </c>
      <c r="H32" s="1" t="s">
        <v>74</v>
      </c>
      <c r="I32" s="5">
        <v>2812.84</v>
      </c>
      <c r="J32" s="6">
        <v>45252</v>
      </c>
      <c r="K32" s="6">
        <v>45291</v>
      </c>
      <c r="L32" s="1" t="s">
        <v>149</v>
      </c>
    </row>
    <row r="33" spans="1:12" x14ac:dyDescent="0.25">
      <c r="A33" s="4">
        <v>31</v>
      </c>
      <c r="B33" s="2" t="str">
        <f>HYPERLINK("https://my.zakupivli.pro/remote/dispatcher/state_purchase_view/41843352", "UA-2023-04-06-003905-a")</f>
        <v>UA-2023-04-06-003905-a</v>
      </c>
      <c r="C33" s="1" t="s">
        <v>90</v>
      </c>
      <c r="D33" s="1" t="s">
        <v>73</v>
      </c>
      <c r="E33" s="1" t="s">
        <v>92</v>
      </c>
      <c r="F33" s="1" t="s">
        <v>99</v>
      </c>
      <c r="G33" s="1" t="s">
        <v>47</v>
      </c>
      <c r="H33" s="1" t="s">
        <v>29</v>
      </c>
      <c r="I33" s="5">
        <v>8330.4</v>
      </c>
      <c r="J33" s="6">
        <v>45021</v>
      </c>
      <c r="K33" s="6">
        <v>45291</v>
      </c>
      <c r="L33" s="1" t="s">
        <v>149</v>
      </c>
    </row>
    <row r="34" spans="1:12" x14ac:dyDescent="0.25">
      <c r="A34" s="4">
        <v>32</v>
      </c>
      <c r="B34" s="2" t="str">
        <f>HYPERLINK("https://my.zakupivli.pro/remote/dispatcher/state_purchase_view/40753889", "UA-2023-02-09-015074-a")</f>
        <v>UA-2023-02-09-015074-a</v>
      </c>
      <c r="C34" s="1" t="s">
        <v>85</v>
      </c>
      <c r="D34" s="1" t="s">
        <v>60</v>
      </c>
      <c r="E34" s="1" t="s">
        <v>92</v>
      </c>
      <c r="F34" s="1" t="s">
        <v>93</v>
      </c>
      <c r="G34" s="1" t="s">
        <v>1</v>
      </c>
      <c r="H34" s="1" t="s">
        <v>4</v>
      </c>
      <c r="I34" s="5">
        <v>1031.19</v>
      </c>
      <c r="J34" s="6">
        <v>44966</v>
      </c>
      <c r="K34" s="6">
        <v>45291</v>
      </c>
      <c r="L34" s="1" t="s">
        <v>149</v>
      </c>
    </row>
    <row r="35" spans="1:12" x14ac:dyDescent="0.25">
      <c r="A35" s="4">
        <v>33</v>
      </c>
      <c r="B35" s="2" t="str">
        <f>HYPERLINK("https://my.zakupivli.pro/remote/dispatcher/state_purchase_view/40121526", "UA-2023-01-17-014355-a")</f>
        <v>UA-2023-01-17-014355-a</v>
      </c>
      <c r="C35" s="1" t="s">
        <v>82</v>
      </c>
      <c r="D35" s="1" t="s">
        <v>72</v>
      </c>
      <c r="E35" s="1" t="s">
        <v>92</v>
      </c>
      <c r="F35" s="1" t="s">
        <v>133</v>
      </c>
      <c r="G35" s="1" t="s">
        <v>52</v>
      </c>
      <c r="H35" s="1" t="s">
        <v>96</v>
      </c>
      <c r="I35" s="5">
        <v>553.33000000000004</v>
      </c>
      <c r="J35" s="6">
        <v>44943</v>
      </c>
      <c r="K35" s="6">
        <v>45291</v>
      </c>
      <c r="L35" s="1" t="s">
        <v>149</v>
      </c>
    </row>
    <row r="36" spans="1:12" x14ac:dyDescent="0.25">
      <c r="A36" s="4">
        <v>34</v>
      </c>
      <c r="B36" s="2" t="str">
        <f>HYPERLINK("https://my.zakupivli.pro/remote/dispatcher/state_purchase_view/43842425", "UA-2023-07-11-002972-a")</f>
        <v>UA-2023-07-11-002972-a</v>
      </c>
      <c r="C36" s="1" t="s">
        <v>115</v>
      </c>
      <c r="D36" s="1" t="s">
        <v>68</v>
      </c>
      <c r="E36" s="1" t="s">
        <v>92</v>
      </c>
      <c r="F36" s="1" t="s">
        <v>94</v>
      </c>
      <c r="G36" s="1" t="s">
        <v>51</v>
      </c>
      <c r="H36" s="1" t="s">
        <v>16</v>
      </c>
      <c r="I36" s="5">
        <v>1000</v>
      </c>
      <c r="J36" s="6">
        <v>45118</v>
      </c>
      <c r="K36" s="6">
        <v>45291</v>
      </c>
      <c r="L36" s="1" t="s">
        <v>149</v>
      </c>
    </row>
    <row r="37" spans="1:12" x14ac:dyDescent="0.25">
      <c r="A37" s="4">
        <v>35</v>
      </c>
      <c r="B37" s="2" t="str">
        <f>HYPERLINK("https://my.zakupivli.pro/remote/dispatcher/state_purchase_view/45136180", "UA-2023-09-13-003386-a")</f>
        <v>UA-2023-09-13-003386-a</v>
      </c>
      <c r="C37" s="1" t="s">
        <v>103</v>
      </c>
      <c r="D37" s="1" t="s">
        <v>30</v>
      </c>
      <c r="E37" s="1" t="s">
        <v>92</v>
      </c>
      <c r="F37" s="1" t="s">
        <v>143</v>
      </c>
      <c r="G37" s="1" t="s">
        <v>11</v>
      </c>
      <c r="H37" s="1" t="s">
        <v>25</v>
      </c>
      <c r="I37" s="5">
        <v>5680.08</v>
      </c>
      <c r="J37" s="6">
        <v>45182</v>
      </c>
      <c r="K37" s="6">
        <v>45291</v>
      </c>
      <c r="L37" s="1" t="s">
        <v>149</v>
      </c>
    </row>
    <row r="38" spans="1:12" x14ac:dyDescent="0.25">
      <c r="A38" s="4">
        <v>36</v>
      </c>
      <c r="B38" s="7" t="s">
        <v>153</v>
      </c>
      <c r="C38" s="1" t="s">
        <v>154</v>
      </c>
      <c r="D38" s="1" t="s">
        <v>155</v>
      </c>
      <c r="E38" s="1" t="s">
        <v>92</v>
      </c>
      <c r="F38" s="1" t="s">
        <v>156</v>
      </c>
      <c r="G38" s="8">
        <v>43809493</v>
      </c>
      <c r="H38" s="8">
        <v>245</v>
      </c>
      <c r="I38" s="5">
        <v>30197.48</v>
      </c>
      <c r="J38" s="9">
        <v>44925</v>
      </c>
      <c r="K38" s="9">
        <v>45382</v>
      </c>
      <c r="L38" s="1" t="s">
        <v>149</v>
      </c>
    </row>
  </sheetData>
  <autoFilter ref="A4:L37" xr:uid="{00000000-0009-0000-0000-000000000000}"/>
  <hyperlinks>
    <hyperlink ref="A2" r:id="rId1" display="mailto:report-feedback@zakupivli.pro" xr:uid="{00000000-0004-0000-0000-000000000000}"/>
    <hyperlink ref="B5" r:id="rId2" display="https://my.zakupivli.pro/remote/dispatcher/state_purchase_view/48140607" xr:uid="{00000000-0004-0000-0000-000003000000}"/>
    <hyperlink ref="B6" r:id="rId3" display="https://my.zakupivli.pro/remote/dispatcher/state_purchase_view/43842578" xr:uid="{00000000-0004-0000-0000-000023000000}"/>
    <hyperlink ref="B7" r:id="rId4" display="https://my.zakupivli.pro/remote/dispatcher/state_purchase_view/45259120" xr:uid="{00000000-0004-0000-0000-000025000000}"/>
    <hyperlink ref="B8" r:id="rId5" display="https://my.zakupivli.pro/remote/dispatcher/state_purchase_view/40252140" xr:uid="{00000000-0004-0000-0000-000027000000}"/>
    <hyperlink ref="B9" r:id="rId6" display="https://my.zakupivli.pro/remote/dispatcher/state_purchase_view/41833930" xr:uid="{00000000-0004-0000-0000-000029000000}"/>
    <hyperlink ref="B10" r:id="rId7" display="https://my.zakupivli.pro/remote/dispatcher/state_purchase_view/43039271" xr:uid="{00000000-0004-0000-0000-00002B000000}"/>
    <hyperlink ref="B11" r:id="rId8" display="https://my.zakupivli.pro/remote/dispatcher/state_purchase_view/42807111" xr:uid="{00000000-0004-0000-0000-00002D000000}"/>
    <hyperlink ref="B12" r:id="rId9" display="https://my.zakupivli.pro/remote/dispatcher/state_purchase_view/43842917" xr:uid="{00000000-0004-0000-0000-00002F000000}"/>
    <hyperlink ref="B13" r:id="rId10" display="https://my.zakupivli.pro/remote/dispatcher/state_purchase_view/46509072" xr:uid="{00000000-0004-0000-0000-000031000000}"/>
    <hyperlink ref="B14" r:id="rId11" display="https://my.zakupivli.pro/remote/dispatcher/state_purchase_view/40754354" xr:uid="{00000000-0004-0000-0000-000033000000}"/>
    <hyperlink ref="B15" r:id="rId12" display="https://my.zakupivli.pro/remote/dispatcher/state_purchase_view/46043871" xr:uid="{00000000-0004-0000-0000-000035000000}"/>
    <hyperlink ref="B16" r:id="rId13" display="https://my.zakupivli.pro/remote/dispatcher/state_purchase_view/44143648" xr:uid="{00000000-0004-0000-0000-000037000000}"/>
    <hyperlink ref="B17" r:id="rId14" display="https://my.zakupivli.pro/remote/dispatcher/state_purchase_view/39966511" xr:uid="{00000000-0004-0000-0000-000039000000}"/>
    <hyperlink ref="B18" r:id="rId15" display="https://my.zakupivli.pro/remote/dispatcher/state_purchase_view/41842569" xr:uid="{00000000-0004-0000-0000-00003B000000}"/>
    <hyperlink ref="B19" r:id="rId16" display="https://my.zakupivli.pro/remote/dispatcher/state_purchase_view/41833886" xr:uid="{00000000-0004-0000-0000-00003D000000}"/>
    <hyperlink ref="B20" r:id="rId17" display="https://my.zakupivli.pro/remote/dispatcher/state_purchase_view/41833848" xr:uid="{00000000-0004-0000-0000-00003F000000}"/>
    <hyperlink ref="B21" r:id="rId18" display="https://my.zakupivli.pro/remote/dispatcher/state_purchase_view/40631833" xr:uid="{00000000-0004-0000-0000-000041000000}"/>
    <hyperlink ref="B22" r:id="rId19" display="https://my.zakupivli.pro/remote/dispatcher/state_purchase_view/41410874" xr:uid="{00000000-0004-0000-0000-000043000000}"/>
    <hyperlink ref="B23" r:id="rId20" display="https://my.zakupivli.pro/remote/dispatcher/state_purchase_view/43843051" xr:uid="{00000000-0004-0000-0000-000045000000}"/>
    <hyperlink ref="B24" r:id="rId21" display="https://my.zakupivli.pro/remote/dispatcher/state_purchase_view/48141466" xr:uid="{00000000-0004-0000-0000-000047000000}"/>
    <hyperlink ref="B25" r:id="rId22" display="https://my.zakupivli.pro/remote/dispatcher/state_purchase_view/47496361" xr:uid="{00000000-0004-0000-0000-000049000000}"/>
    <hyperlink ref="B26" r:id="rId23" display="https://my.zakupivli.pro/remote/dispatcher/state_purchase_view/40753524" xr:uid="{00000000-0004-0000-0000-00004B000000}"/>
    <hyperlink ref="B27" r:id="rId24" display="https://my.zakupivli.pro/remote/dispatcher/state_purchase_view/46509092" xr:uid="{00000000-0004-0000-0000-00004F000000}"/>
    <hyperlink ref="B28" r:id="rId25" display="https://my.zakupivli.pro/remote/dispatcher/state_purchase_view/47496959" xr:uid="{00000000-0004-0000-0000-000051000000}"/>
    <hyperlink ref="B29" r:id="rId26" display="https://my.zakupivli.pro/remote/dispatcher/state_purchase_view/47496327" xr:uid="{00000000-0004-0000-0000-000053000000}"/>
    <hyperlink ref="B30" r:id="rId27" display="https://my.zakupivli.pro/remote/dispatcher/state_purchase_view/46906882" xr:uid="{00000000-0004-0000-0000-000055000000}"/>
    <hyperlink ref="B31" r:id="rId28" display="https://my.zakupivli.pro/remote/dispatcher/state_purchase_view/40114005" xr:uid="{00000000-0004-0000-0000-000057000000}"/>
    <hyperlink ref="B32" r:id="rId29" display="https://my.zakupivli.pro/remote/dispatcher/state_purchase_view/46906800" xr:uid="{00000000-0004-0000-0000-00005B000000}"/>
    <hyperlink ref="B33" r:id="rId30" display="https://my.zakupivli.pro/remote/dispatcher/state_purchase_view/41843352" xr:uid="{00000000-0004-0000-0000-00005D000000}"/>
    <hyperlink ref="B34" r:id="rId31" display="https://my.zakupivli.pro/remote/dispatcher/state_purchase_view/40753889" xr:uid="{00000000-0004-0000-0000-00005F000000}"/>
    <hyperlink ref="B35" r:id="rId32" display="https://my.zakupivli.pro/remote/dispatcher/state_purchase_view/40121526" xr:uid="{00000000-0004-0000-0000-000061000000}"/>
    <hyperlink ref="B36" r:id="rId33" display="https://my.zakupivli.pro/remote/dispatcher/state_purchase_view/43842425" xr:uid="{00000000-0004-0000-0000-000063000000}"/>
    <hyperlink ref="B37" r:id="rId34" display="https://my.zakupivli.pro/remote/dispatcher/state_purchase_view/45136180" xr:uid="{00000000-0004-0000-0000-00006500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ДДМШ №17</cp:lastModifiedBy>
  <dcterms:created xsi:type="dcterms:W3CDTF">2024-03-21T21:56:52Z</dcterms:created>
  <dcterms:modified xsi:type="dcterms:W3CDTF">2024-03-21T21:50:11Z</dcterms:modified>
  <cp:category/>
</cp:coreProperties>
</file>