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<sst xmlns="http://schemas.openxmlformats.org/spreadsheetml/2006/main" count="175" uniqueCount="108">
  <si>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</si>
  <si>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</si>
  <si>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</si>
  <si>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</si>
  <si>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</si>
  <si>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</si>
  <si>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</si>
  <si>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</si>
  <si>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</si>
  <si>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</si>
  <si>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</si>
  <si>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</si>
  <si>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</si>
  <si>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</si>
  <si>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</si>
  <si>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</si>
  <si>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</si>
  <si>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</si>
  <si>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</si>
  <si>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</si>
  <si>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</si>
  <si>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</si>
  <si>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</si>
  <si>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</si>
  <si>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</si>
  <si>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</si>
  <si>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</si>
  <si>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</si>
  <si>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</si>
  <si>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</si>
  <si>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</si>
  <si>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Закупівля без використання електронної системи</t>
  </si>
  <si>
    <t>завершено</t>
  </si>
  <si>
    <t>UAH</t>
  </si>
  <si>
    <t>активний</t>
  </si>
  <si>
    <t>24450000-3 - Агрохімічна продукція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</si>
  <si>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</si>
  <si>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</si>
  <si>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</si>
  <si>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</si>
  <si>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</si>
  <si>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</si>
  <si>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65130000-3 - Експлуатування систем водопостачання</t>
  </si>
  <si>
    <t>70330000-3 - Послуги з управління нерухомістю, надавані на платній основі чи на договірних засадах</t>
  </si>
  <si>
    <t>22810000-1 - Паперові чи картонні реєстраційні журнали</t>
  </si>
  <si>
    <t>ПРИВАТНЕ ПІДПРИЄМСТВО "ЛІРА ЛТД"</t>
  </si>
  <si>
    <t>13458752</t>
  </si>
  <si>
    <t>09320000-8 - Пара, гаряча вода та пов’язана продукція</t>
  </si>
  <si>
    <t>відшкодування теплопостачання</t>
  </si>
  <si>
    <t>UA-2021-02-08-002012-a</t>
  </si>
  <si>
    <t>газета " Наше Місто"</t>
  </si>
  <si>
    <t>79980000-7 - Послуги з передплати друкованих видань</t>
  </si>
  <si>
    <t>ТОВАРИСТВО З ОБМЕЖЕНОЮ ВІДПОВІДАЛЬНІСТЮ "ГАЗЕТА "НАШЕ МІСТО"</t>
  </si>
  <si>
    <t>19087191</t>
  </si>
  <si>
    <t>ДГП-539</t>
  </si>
  <si>
    <t>UA-2021-02-08-004106-a</t>
  </si>
  <si>
    <t>Постійне технічного супроводу компютерної програми " Єдина інформаційна система управління місцевим бюджетом" (ЄІСУБ)</t>
  </si>
  <si>
    <t>21ДН</t>
  </si>
  <si>
    <t>UA-2021-02-10-002760-a</t>
  </si>
  <si>
    <t>Послуги з обробки даних, видачі сертифікатів та їх обслуговування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</si>
  <si>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</si>
  <si>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</si>
  <si>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</si>
  <si>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02215905</t>
  </si>
  <si>
    <t>UA-2021-02-12-002312-c</t>
  </si>
  <si>
    <t>господарчі товари та канцтовари</t>
  </si>
  <si>
    <t>30190000-7 - Офісне устаткування та приладдя різне</t>
  </si>
  <si>
    <t>ТОВАРИСТВО З ОБМЕЖЕНОЮ ВІДПОВІДАЛЬНІСТЮ "ЕПІЦЕНТР К"</t>
  </si>
  <si>
    <t>32490244</t>
  </si>
  <si>
    <t>2ДП2/21</t>
  </si>
  <si>
    <t>UA-2021-03-01-003186-a</t>
  </si>
  <si>
    <t>ПАВЛОГРАДСЬКИЙ МЕХАНІЧНИЙ ЗАВОД ДЕРЖАВНОГО ПІДПРИЄМСТВА "ВИРОБНИЧЕ ОБ'ЄДНАННЯ ПІВДЕННИЙ МАШИНОБУДІВНИЙ ЗАВОД ІМЕНІ О. М. МАКАРОВА</t>
  </si>
  <si>
    <t>14310170</t>
  </si>
  <si>
    <t>186/0215</t>
  </si>
  <si>
    <t>UA-2021-03-01-009944-a</t>
  </si>
  <si>
    <t>Відшкодування водопостачання</t>
  </si>
  <si>
    <t>UA-2021-03-03-002849-c</t>
  </si>
  <si>
    <t>Заправка  картриджа БФП, заміна фотобарабана картриджа БФП, заміна термоплівки БФП, заміна вала первинного заряда картриджа БФП, технічне обслуговування системного блока ПК.</t>
  </si>
  <si>
    <t>50310000-1 - Технічне обслуговування і ремонт офісної техніки</t>
  </si>
  <si>
    <t>ОРЛЯНСЬКИЙ СЕРГІЙ АНТОНОВИЧ</t>
  </si>
  <si>
    <t>2145700677</t>
  </si>
  <si>
    <t>355</t>
  </si>
  <si>
    <t>UA-2021-03-17-013656-c</t>
  </si>
  <si>
    <t>Послуги по виконанню незалежної оцінки вартості нерухомошо майна та рецензування звітів для розрахунку орендної плати</t>
  </si>
  <si>
    <t>ТОВАРИСТВО З ОБМЕЖЕНОЮ ВІДПОВІДАЛЬНІСТЮ "ЕКСПЕРТ-ГРУП"</t>
  </si>
  <si>
    <t>34513074</t>
  </si>
  <si>
    <t>22</t>
  </si>
  <si>
    <t>UA-2021-03-25-001996-b</t>
  </si>
  <si>
    <t>Агрохімічна продукція (Дезінфікуючий засіб для обробки поверхонь, Дезінфікуючий засіб для обробкирук і шкіри)</t>
  </si>
  <si>
    <t>БОГАТИР ДМИТРО ЄВГЕНОВИЧ</t>
  </si>
  <si>
    <t>2908112534</t>
  </si>
  <si>
    <t>25</t>
  </si>
  <si>
    <t>UA-2021-06-03-008975-b</t>
  </si>
  <si>
    <t>Постачання примірника та пакетів оновлень (компонентів) комп*ютерної програми  M.E. Doc</t>
  </si>
  <si>
    <t>48412000-9 - Пакети програмного забезпечення для підготовки податкової звітності</t>
  </si>
  <si>
    <t>ТОВАРИСТВО З ОБМЕЖЕНОЮ ВІДПОВІДАЛЬНІСТЮ "МОЛОДІЖНИЙ ЦЕНТР ІНОВАЦІЙ"</t>
  </si>
  <si>
    <t>37452156</t>
  </si>
  <si>
    <t>ДГ-000251685</t>
  </si>
  <si>
    <t>UA-2021-09-15-002938-b</t>
  </si>
  <si>
    <t>Заправка картриджа БФП, ремонт та тех. обслуговування системного блоку ПК, заміна вала первинного заряда картриджа БФП</t>
  </si>
  <si>
    <t>382</t>
  </si>
  <si>
    <t>UA-2021-10-08-005486-b</t>
  </si>
  <si>
    <t>Постачання пакетів програмного забезпечення для фінансового аналізу та бухгалтерського обліку (програмний комплекс ІС-Про")</t>
  </si>
  <si>
    <t>09/109</t>
  </si>
  <si>
    <t>UA-2021-11-01-007562-a</t>
  </si>
  <si>
    <t xml:space="preserve">Паперові чи картонні реєстраційні журнали </t>
  </si>
  <si>
    <t>180</t>
  </si>
  <si>
    <t>МКЗК " ДДМШ №7 імені Леоніда Когана" за 2021 рік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</si>
</sst>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7"/>
  <sheetViews>
    <sheetView tabSelected="1" zoomScalePageLayoutView="0" workbookViewId="0" topLeftCell="C1">
      <pane ySplit="4" topLeftCell="A5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3" ht="12.75">
      <c r="C3" t="s">
        <v>107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25.5">
      <c r="A5" s="4">
        <v>37</v>
      </c>
      <c r="B5" s="1" t="s">
        <v>49</v>
      </c>
      <c r="C5" s="5" t="s">
        <v>50</v>
      </c>
      <c r="D5" s="1" t="s">
        <v>51</v>
      </c>
      <c r="E5" s="1" t="s">
        <v>31</v>
      </c>
      <c r="F5" s="6">
        <v>44235</v>
      </c>
      <c r="G5" s="1"/>
      <c r="H5" s="6">
        <v>44235</v>
      </c>
      <c r="I5" s="4">
        <v>1</v>
      </c>
      <c r="J5" s="7">
        <v>104</v>
      </c>
      <c r="K5" s="7">
        <v>1785.68</v>
      </c>
      <c r="L5" s="7">
        <v>17.17</v>
      </c>
      <c r="M5" s="7">
        <v>1785.68</v>
      </c>
      <c r="N5" s="7">
        <v>17.17</v>
      </c>
      <c r="O5" s="8" t="s">
        <v>52</v>
      </c>
      <c r="P5" s="7">
        <v>0</v>
      </c>
      <c r="Q5" s="7">
        <v>0</v>
      </c>
      <c r="R5" s="1" t="s">
        <v>52</v>
      </c>
      <c r="S5" s="1" t="s">
        <v>53</v>
      </c>
      <c r="T5" s="9" t="str">
        <f>HYPERLINK("https://my.zakupki.prom.ua/cabinet/purchases/state_purchase/view/23744886")</f>
        <v>https://my.zakupki.prom.ua/cabinet/purchases/state_purchase/view/23744886</v>
      </c>
      <c r="U5" s="1" t="s">
        <v>32</v>
      </c>
      <c r="V5" s="4">
        <v>0</v>
      </c>
      <c r="W5" s="1"/>
      <c r="X5" s="1" t="s">
        <v>54</v>
      </c>
      <c r="Y5" s="7">
        <v>1785.68</v>
      </c>
      <c r="Z5" s="1" t="s">
        <v>33</v>
      </c>
      <c r="AA5" s="1" t="s">
        <v>34</v>
      </c>
      <c r="AB5" s="1"/>
      <c r="AC5" s="1"/>
      <c r="AD5" s="1"/>
    </row>
    <row r="6" spans="1:30" ht="38.25">
      <c r="A6" s="4">
        <v>38</v>
      </c>
      <c r="B6" s="1" t="s">
        <v>55</v>
      </c>
      <c r="C6" s="5" t="s">
        <v>56</v>
      </c>
      <c r="D6" s="1" t="s">
        <v>39</v>
      </c>
      <c r="E6" s="1" t="s">
        <v>31</v>
      </c>
      <c r="F6" s="6">
        <v>44235</v>
      </c>
      <c r="G6" s="1"/>
      <c r="H6" s="6">
        <v>44235</v>
      </c>
      <c r="I6" s="4">
        <v>1</v>
      </c>
      <c r="J6" s="7">
        <v>12</v>
      </c>
      <c r="K6" s="7">
        <v>4800</v>
      </c>
      <c r="L6" s="7">
        <v>400</v>
      </c>
      <c r="M6" s="7">
        <v>4800</v>
      </c>
      <c r="N6" s="7">
        <v>400</v>
      </c>
      <c r="O6" s="8" t="s">
        <v>40</v>
      </c>
      <c r="P6" s="7">
        <v>0</v>
      </c>
      <c r="Q6" s="7">
        <v>0</v>
      </c>
      <c r="R6" s="1" t="s">
        <v>40</v>
      </c>
      <c r="S6" s="1" t="s">
        <v>41</v>
      </c>
      <c r="T6" s="9" t="str">
        <f>HYPERLINK("https://my.zakupki.prom.ua/cabinet/purchases/state_purchase/view/23752682")</f>
        <v>https://my.zakupki.prom.ua/cabinet/purchases/state_purchase/view/23752682</v>
      </c>
      <c r="U6" s="1" t="s">
        <v>32</v>
      </c>
      <c r="V6" s="4">
        <v>0</v>
      </c>
      <c r="W6" s="1"/>
      <c r="X6" s="1" t="s">
        <v>57</v>
      </c>
      <c r="Y6" s="7">
        <v>4800</v>
      </c>
      <c r="Z6" s="1" t="s">
        <v>33</v>
      </c>
      <c r="AA6" s="1" t="s">
        <v>34</v>
      </c>
      <c r="AB6" s="1"/>
      <c r="AC6" s="1"/>
      <c r="AD6" s="1"/>
    </row>
    <row r="7" spans="1:30" ht="38.25">
      <c r="A7" s="4">
        <v>39</v>
      </c>
      <c r="B7" s="1" t="s">
        <v>58</v>
      </c>
      <c r="C7" s="5" t="s">
        <v>59</v>
      </c>
      <c r="D7" s="1" t="s">
        <v>60</v>
      </c>
      <c r="E7" s="1" t="s">
        <v>31</v>
      </c>
      <c r="F7" s="6">
        <v>44237</v>
      </c>
      <c r="G7" s="1"/>
      <c r="H7" s="6">
        <v>44237</v>
      </c>
      <c r="I7" s="4">
        <v>1</v>
      </c>
      <c r="J7" s="7">
        <v>3</v>
      </c>
      <c r="K7" s="7">
        <v>498</v>
      </c>
      <c r="L7" s="7">
        <v>166</v>
      </c>
      <c r="M7" s="7">
        <v>498</v>
      </c>
      <c r="N7" s="7">
        <v>166</v>
      </c>
      <c r="O7" s="8" t="s">
        <v>61</v>
      </c>
      <c r="P7" s="7">
        <v>0</v>
      </c>
      <c r="Q7" s="7">
        <v>0</v>
      </c>
      <c r="R7" s="1" t="s">
        <v>61</v>
      </c>
      <c r="S7" s="1" t="s">
        <v>62</v>
      </c>
      <c r="T7" s="9" t="str">
        <f>HYPERLINK("https://my.zakupki.prom.ua/cabinet/purchases/state_purchase/view/23850073")</f>
        <v>https://my.zakupki.prom.ua/cabinet/purchases/state_purchase/view/23850073</v>
      </c>
      <c r="U7" s="1" t="s">
        <v>32</v>
      </c>
      <c r="V7" s="4">
        <v>0</v>
      </c>
      <c r="W7" s="1"/>
      <c r="X7" s="1" t="s">
        <v>63</v>
      </c>
      <c r="Y7" s="7">
        <v>498</v>
      </c>
      <c r="Z7" s="1" t="s">
        <v>33</v>
      </c>
      <c r="AA7" s="1" t="s">
        <v>34</v>
      </c>
      <c r="AB7" s="1"/>
      <c r="AC7" s="1"/>
      <c r="AD7" s="1"/>
    </row>
    <row r="8" spans="1:30" ht="38.25">
      <c r="A8" s="4">
        <v>40</v>
      </c>
      <c r="B8" s="1" t="s">
        <v>64</v>
      </c>
      <c r="C8" s="5" t="s">
        <v>65</v>
      </c>
      <c r="D8" s="1" t="s">
        <v>66</v>
      </c>
      <c r="E8" s="1" t="s">
        <v>31</v>
      </c>
      <c r="F8" s="6">
        <v>44239</v>
      </c>
      <c r="G8" s="1"/>
      <c r="H8" s="6">
        <v>44239</v>
      </c>
      <c r="I8" s="4">
        <v>1</v>
      </c>
      <c r="J8" s="7">
        <v>71</v>
      </c>
      <c r="K8" s="7">
        <v>9493.44</v>
      </c>
      <c r="L8" s="7">
        <v>133.71042253521128</v>
      </c>
      <c r="M8" s="7">
        <v>9493.44</v>
      </c>
      <c r="N8" s="7">
        <v>133.71042253521128</v>
      </c>
      <c r="O8" s="8" t="s">
        <v>67</v>
      </c>
      <c r="P8" s="7">
        <v>0</v>
      </c>
      <c r="Q8" s="7">
        <v>0</v>
      </c>
      <c r="R8" s="1" t="s">
        <v>67</v>
      </c>
      <c r="S8" s="1" t="s">
        <v>68</v>
      </c>
      <c r="T8" s="9" t="str">
        <f>HYPERLINK("https://my.zakupki.prom.ua/cabinet/purchases/state_purchase/view/23952538")</f>
        <v>https://my.zakupki.prom.ua/cabinet/purchases/state_purchase/view/23952538</v>
      </c>
      <c r="U8" s="1" t="s">
        <v>32</v>
      </c>
      <c r="V8" s="4">
        <v>0</v>
      </c>
      <c r="W8" s="1"/>
      <c r="X8" s="1" t="s">
        <v>69</v>
      </c>
      <c r="Y8" s="7">
        <v>9493.44</v>
      </c>
      <c r="Z8" s="1" t="s">
        <v>33</v>
      </c>
      <c r="AA8" s="1" t="s">
        <v>34</v>
      </c>
      <c r="AB8" s="1"/>
      <c r="AC8" s="1"/>
      <c r="AD8" s="1"/>
    </row>
    <row r="9" spans="1:30" ht="51">
      <c r="A9" s="4">
        <v>41</v>
      </c>
      <c r="B9" s="1" t="s">
        <v>70</v>
      </c>
      <c r="C9" s="5" t="s">
        <v>48</v>
      </c>
      <c r="D9" s="1" t="s">
        <v>47</v>
      </c>
      <c r="E9" s="1" t="s">
        <v>31</v>
      </c>
      <c r="F9" s="6">
        <v>44256</v>
      </c>
      <c r="G9" s="1"/>
      <c r="H9" s="6">
        <v>44256</v>
      </c>
      <c r="I9" s="4">
        <v>1</v>
      </c>
      <c r="J9" s="7">
        <v>5</v>
      </c>
      <c r="K9" s="7">
        <v>30000</v>
      </c>
      <c r="L9" s="7">
        <v>6000</v>
      </c>
      <c r="M9" s="7">
        <v>30000</v>
      </c>
      <c r="N9" s="7">
        <v>6000</v>
      </c>
      <c r="O9" s="8" t="s">
        <v>71</v>
      </c>
      <c r="P9" s="7">
        <v>0</v>
      </c>
      <c r="Q9" s="7">
        <v>0</v>
      </c>
      <c r="R9" s="1" t="s">
        <v>71</v>
      </c>
      <c r="S9" s="1" t="s">
        <v>72</v>
      </c>
      <c r="T9" s="9" t="str">
        <f>HYPERLINK("https://my.zakupki.prom.ua/cabinet/purchases/state_purchase/view/24468733")</f>
        <v>https://my.zakupki.prom.ua/cabinet/purchases/state_purchase/view/24468733</v>
      </c>
      <c r="U9" s="1" t="s">
        <v>32</v>
      </c>
      <c r="V9" s="4">
        <v>0</v>
      </c>
      <c r="W9" s="1"/>
      <c r="X9" s="1" t="s">
        <v>73</v>
      </c>
      <c r="Y9" s="7">
        <v>30000</v>
      </c>
      <c r="Z9" s="1" t="s">
        <v>33</v>
      </c>
      <c r="AA9" s="1" t="s">
        <v>34</v>
      </c>
      <c r="AB9" s="1"/>
      <c r="AC9" s="1"/>
      <c r="AD9" s="1"/>
    </row>
    <row r="10" spans="1:30" ht="51">
      <c r="A10" s="4">
        <v>42</v>
      </c>
      <c r="B10" s="1" t="s">
        <v>74</v>
      </c>
      <c r="C10" s="5" t="s">
        <v>75</v>
      </c>
      <c r="D10" s="1" t="s">
        <v>42</v>
      </c>
      <c r="E10" s="1" t="s">
        <v>31</v>
      </c>
      <c r="F10" s="6">
        <v>44256</v>
      </c>
      <c r="G10" s="1"/>
      <c r="H10" s="6">
        <v>44256</v>
      </c>
      <c r="I10" s="4">
        <v>1</v>
      </c>
      <c r="J10" s="7">
        <v>12</v>
      </c>
      <c r="K10" s="7">
        <v>3600</v>
      </c>
      <c r="L10" s="7">
        <v>300</v>
      </c>
      <c r="M10" s="7">
        <v>3600</v>
      </c>
      <c r="N10" s="7">
        <v>300</v>
      </c>
      <c r="O10" s="8" t="s">
        <v>71</v>
      </c>
      <c r="P10" s="7">
        <v>0</v>
      </c>
      <c r="Q10" s="7">
        <v>0</v>
      </c>
      <c r="R10" s="1" t="s">
        <v>71</v>
      </c>
      <c r="S10" s="1" t="s">
        <v>72</v>
      </c>
      <c r="T10" s="9" t="str">
        <f>HYPERLINK("https://my.zakupki.prom.ua/cabinet/purchases/state_purchase/view/24492511")</f>
        <v>https://my.zakupki.prom.ua/cabinet/purchases/state_purchase/view/24492511</v>
      </c>
      <c r="U10" s="1" t="s">
        <v>32</v>
      </c>
      <c r="V10" s="4">
        <v>0</v>
      </c>
      <c r="W10" s="1"/>
      <c r="X10" s="1" t="s">
        <v>73</v>
      </c>
      <c r="Y10" s="7">
        <v>3600</v>
      </c>
      <c r="Z10" s="1" t="s">
        <v>33</v>
      </c>
      <c r="AA10" s="1" t="s">
        <v>34</v>
      </c>
      <c r="AB10" s="1"/>
      <c r="AC10" s="1"/>
      <c r="AD10" s="1"/>
    </row>
    <row r="11" spans="1:30" ht="51">
      <c r="A11" s="4">
        <v>43</v>
      </c>
      <c r="B11" s="1" t="s">
        <v>76</v>
      </c>
      <c r="C11" s="5" t="s">
        <v>77</v>
      </c>
      <c r="D11" s="1" t="s">
        <v>78</v>
      </c>
      <c r="E11" s="1" t="s">
        <v>31</v>
      </c>
      <c r="F11" s="6">
        <v>44258</v>
      </c>
      <c r="G11" s="1"/>
      <c r="H11" s="6">
        <v>44258</v>
      </c>
      <c r="I11" s="4">
        <v>1</v>
      </c>
      <c r="J11" s="7">
        <v>8</v>
      </c>
      <c r="K11" s="7">
        <v>1500</v>
      </c>
      <c r="L11" s="7">
        <v>187.5</v>
      </c>
      <c r="M11" s="7">
        <v>1500</v>
      </c>
      <c r="N11" s="7">
        <v>187.5</v>
      </c>
      <c r="O11" s="8" t="s">
        <v>79</v>
      </c>
      <c r="P11" s="7">
        <v>0</v>
      </c>
      <c r="Q11" s="7">
        <v>0</v>
      </c>
      <c r="R11" s="1" t="s">
        <v>79</v>
      </c>
      <c r="S11" s="1" t="s">
        <v>80</v>
      </c>
      <c r="T11" s="9" t="str">
        <f>HYPERLINK("https://my.zakupki.prom.ua/cabinet/purchases/state_purchase/view/24557657")</f>
        <v>https://my.zakupki.prom.ua/cabinet/purchases/state_purchase/view/24557657</v>
      </c>
      <c r="U11" s="1" t="s">
        <v>32</v>
      </c>
      <c r="V11" s="4">
        <v>0</v>
      </c>
      <c r="W11" s="1"/>
      <c r="X11" s="1" t="s">
        <v>81</v>
      </c>
      <c r="Y11" s="7">
        <v>1500</v>
      </c>
      <c r="Z11" s="1" t="s">
        <v>33</v>
      </c>
      <c r="AA11" s="1" t="s">
        <v>34</v>
      </c>
      <c r="AB11" s="1"/>
      <c r="AC11" s="1"/>
      <c r="AD11" s="1"/>
    </row>
    <row r="12" spans="1:30" ht="38.25">
      <c r="A12" s="4">
        <v>44</v>
      </c>
      <c r="B12" s="1" t="s">
        <v>82</v>
      </c>
      <c r="C12" s="5" t="s">
        <v>83</v>
      </c>
      <c r="D12" s="1" t="s">
        <v>43</v>
      </c>
      <c r="E12" s="1" t="s">
        <v>31</v>
      </c>
      <c r="F12" s="6">
        <v>44272</v>
      </c>
      <c r="G12" s="1"/>
      <c r="H12" s="6">
        <v>44272</v>
      </c>
      <c r="I12" s="4">
        <v>1</v>
      </c>
      <c r="J12" s="7">
        <v>1</v>
      </c>
      <c r="K12" s="7">
        <v>2500</v>
      </c>
      <c r="L12" s="7">
        <v>2500</v>
      </c>
      <c r="M12" s="7">
        <v>2500</v>
      </c>
      <c r="N12" s="7">
        <v>2500</v>
      </c>
      <c r="O12" s="8" t="s">
        <v>84</v>
      </c>
      <c r="P12" s="7">
        <v>0</v>
      </c>
      <c r="Q12" s="7">
        <v>0</v>
      </c>
      <c r="R12" s="1" t="s">
        <v>84</v>
      </c>
      <c r="S12" s="1" t="s">
        <v>85</v>
      </c>
      <c r="T12" s="9" t="str">
        <f>HYPERLINK("https://my.zakupki.prom.ua/cabinet/purchases/state_purchase/view/24998575")</f>
        <v>https://my.zakupki.prom.ua/cabinet/purchases/state_purchase/view/24998575</v>
      </c>
      <c r="U12" s="1" t="s">
        <v>32</v>
      </c>
      <c r="V12" s="4">
        <v>0</v>
      </c>
      <c r="W12" s="1"/>
      <c r="X12" s="1" t="s">
        <v>86</v>
      </c>
      <c r="Y12" s="7">
        <v>2500</v>
      </c>
      <c r="Z12" s="1" t="s">
        <v>33</v>
      </c>
      <c r="AA12" s="1" t="s">
        <v>34</v>
      </c>
      <c r="AB12" s="1"/>
      <c r="AC12" s="1"/>
      <c r="AD12" s="1"/>
    </row>
    <row r="13" spans="1:30" ht="38.25">
      <c r="A13" s="4">
        <v>45</v>
      </c>
      <c r="B13" s="1" t="s">
        <v>87</v>
      </c>
      <c r="C13" s="5" t="s">
        <v>88</v>
      </c>
      <c r="D13" s="1" t="s">
        <v>35</v>
      </c>
      <c r="E13" s="1" t="s">
        <v>31</v>
      </c>
      <c r="F13" s="6">
        <v>44280</v>
      </c>
      <c r="G13" s="1"/>
      <c r="H13" s="6">
        <v>44280</v>
      </c>
      <c r="I13" s="4">
        <v>1</v>
      </c>
      <c r="J13" s="7">
        <v>46</v>
      </c>
      <c r="K13" s="7">
        <v>13340</v>
      </c>
      <c r="L13" s="7">
        <v>290</v>
      </c>
      <c r="M13" s="7">
        <v>13340</v>
      </c>
      <c r="N13" s="7">
        <v>290</v>
      </c>
      <c r="O13" s="8" t="s">
        <v>89</v>
      </c>
      <c r="P13" s="7">
        <v>0</v>
      </c>
      <c r="Q13" s="7">
        <v>0</v>
      </c>
      <c r="R13" s="1" t="s">
        <v>89</v>
      </c>
      <c r="S13" s="1" t="s">
        <v>90</v>
      </c>
      <c r="T13" s="9" t="str">
        <f>HYPERLINK("https://my.zakupki.prom.ua/cabinet/purchases/state_purchase/view/25222451")</f>
        <v>https://my.zakupki.prom.ua/cabinet/purchases/state_purchase/view/25222451</v>
      </c>
      <c r="U13" s="1" t="s">
        <v>32</v>
      </c>
      <c r="V13" s="4">
        <v>0</v>
      </c>
      <c r="W13" s="1"/>
      <c r="X13" s="1" t="s">
        <v>91</v>
      </c>
      <c r="Y13" s="7">
        <v>13340</v>
      </c>
      <c r="Z13" s="1" t="s">
        <v>33</v>
      </c>
      <c r="AA13" s="1" t="s">
        <v>34</v>
      </c>
      <c r="AB13" s="1"/>
      <c r="AC13" s="1"/>
      <c r="AD13" s="1"/>
    </row>
    <row r="14" spans="1:30" ht="38.25">
      <c r="A14" s="4">
        <v>46</v>
      </c>
      <c r="B14" s="1" t="s">
        <v>92</v>
      </c>
      <c r="C14" s="5" t="s">
        <v>93</v>
      </c>
      <c r="D14" s="1" t="s">
        <v>94</v>
      </c>
      <c r="E14" s="1" t="s">
        <v>31</v>
      </c>
      <c r="F14" s="6">
        <v>44350</v>
      </c>
      <c r="G14" s="1"/>
      <c r="H14" s="6">
        <v>44350</v>
      </c>
      <c r="I14" s="4">
        <v>1</v>
      </c>
      <c r="J14" s="7">
        <v>1</v>
      </c>
      <c r="K14" s="7">
        <v>1700</v>
      </c>
      <c r="L14" s="7">
        <v>1700</v>
      </c>
      <c r="M14" s="7">
        <v>1700</v>
      </c>
      <c r="N14" s="7">
        <v>1700</v>
      </c>
      <c r="O14" s="8" t="s">
        <v>95</v>
      </c>
      <c r="P14" s="7">
        <v>0</v>
      </c>
      <c r="Q14" s="7">
        <v>0</v>
      </c>
      <c r="R14" s="1" t="s">
        <v>95</v>
      </c>
      <c r="S14" s="1" t="s">
        <v>96</v>
      </c>
      <c r="T14" s="9" t="str">
        <f>HYPERLINK("https://my.zakupki.prom.ua/cabinet/purchases/state_purchase/view/27156004")</f>
        <v>https://my.zakupki.prom.ua/cabinet/purchases/state_purchase/view/27156004</v>
      </c>
      <c r="U14" s="1" t="s">
        <v>32</v>
      </c>
      <c r="V14" s="4">
        <v>0</v>
      </c>
      <c r="W14" s="1"/>
      <c r="X14" s="1" t="s">
        <v>97</v>
      </c>
      <c r="Y14" s="7">
        <v>1700</v>
      </c>
      <c r="Z14" s="1" t="s">
        <v>33</v>
      </c>
      <c r="AA14" s="1" t="s">
        <v>34</v>
      </c>
      <c r="AB14" s="1"/>
      <c r="AC14" s="1"/>
      <c r="AD14" s="1"/>
    </row>
    <row r="15" spans="1:30" ht="38.25">
      <c r="A15" s="4">
        <v>47</v>
      </c>
      <c r="B15" s="1" t="s">
        <v>98</v>
      </c>
      <c r="C15" s="5" t="s">
        <v>99</v>
      </c>
      <c r="D15" s="1" t="s">
        <v>78</v>
      </c>
      <c r="E15" s="1" t="s">
        <v>31</v>
      </c>
      <c r="F15" s="6">
        <v>44454</v>
      </c>
      <c r="G15" s="1"/>
      <c r="H15" s="6">
        <v>44454</v>
      </c>
      <c r="I15" s="4">
        <v>1</v>
      </c>
      <c r="J15" s="7">
        <v>8</v>
      </c>
      <c r="K15" s="7">
        <v>3900</v>
      </c>
      <c r="L15" s="7">
        <v>487.5</v>
      </c>
      <c r="M15" s="7">
        <v>3900</v>
      </c>
      <c r="N15" s="7">
        <v>487.5</v>
      </c>
      <c r="O15" s="8" t="s">
        <v>79</v>
      </c>
      <c r="P15" s="7">
        <v>0</v>
      </c>
      <c r="Q15" s="7">
        <v>0</v>
      </c>
      <c r="R15" s="1" t="s">
        <v>79</v>
      </c>
      <c r="S15" s="1" t="s">
        <v>80</v>
      </c>
      <c r="T15" s="9" t="str">
        <f>HYPERLINK("https://my.zakupki.prom.ua/cabinet/purchases/state_purchase/view/29866885")</f>
        <v>https://my.zakupki.prom.ua/cabinet/purchases/state_purchase/view/29866885</v>
      </c>
      <c r="U15" s="1" t="s">
        <v>32</v>
      </c>
      <c r="V15" s="4">
        <v>0</v>
      </c>
      <c r="W15" s="1"/>
      <c r="X15" s="1" t="s">
        <v>100</v>
      </c>
      <c r="Y15" s="7">
        <v>3900</v>
      </c>
      <c r="Z15" s="1" t="s">
        <v>33</v>
      </c>
      <c r="AA15" s="1" t="s">
        <v>34</v>
      </c>
      <c r="AB15" s="1"/>
      <c r="AC15" s="1"/>
      <c r="AD15" s="1"/>
    </row>
    <row r="16" spans="1:30" ht="38.25">
      <c r="A16" s="4">
        <v>48</v>
      </c>
      <c r="B16" s="1" t="s">
        <v>101</v>
      </c>
      <c r="C16" s="5" t="s">
        <v>102</v>
      </c>
      <c r="D16" s="1" t="s">
        <v>36</v>
      </c>
      <c r="E16" s="1" t="s">
        <v>31</v>
      </c>
      <c r="F16" s="6">
        <v>44477</v>
      </c>
      <c r="G16" s="1"/>
      <c r="H16" s="6">
        <v>44477</v>
      </c>
      <c r="I16" s="4">
        <v>1</v>
      </c>
      <c r="J16" s="7">
        <v>11</v>
      </c>
      <c r="K16" s="7">
        <v>12840</v>
      </c>
      <c r="L16" s="7">
        <v>1167.2727272727273</v>
      </c>
      <c r="M16" s="7">
        <v>12840</v>
      </c>
      <c r="N16" s="7">
        <v>1167.2727272727273</v>
      </c>
      <c r="O16" s="8" t="s">
        <v>37</v>
      </c>
      <c r="P16" s="7">
        <v>0</v>
      </c>
      <c r="Q16" s="7">
        <v>0</v>
      </c>
      <c r="R16" s="1" t="s">
        <v>37</v>
      </c>
      <c r="S16" s="1" t="s">
        <v>38</v>
      </c>
      <c r="T16" s="9" t="str">
        <f>HYPERLINK("https://my.zakupki.prom.ua/cabinet/purchases/state_purchase/view/30623030")</f>
        <v>https://my.zakupki.prom.ua/cabinet/purchases/state_purchase/view/30623030</v>
      </c>
      <c r="U16" s="1" t="s">
        <v>32</v>
      </c>
      <c r="V16" s="4">
        <v>0</v>
      </c>
      <c r="W16" s="1"/>
      <c r="X16" s="1" t="s">
        <v>103</v>
      </c>
      <c r="Y16" s="7">
        <v>12840</v>
      </c>
      <c r="Z16" s="1" t="s">
        <v>33</v>
      </c>
      <c r="AA16" s="1" t="s">
        <v>34</v>
      </c>
      <c r="AB16" s="1"/>
      <c r="AC16" s="1"/>
      <c r="AD16" s="1"/>
    </row>
    <row r="17" spans="1:30" ht="38.25">
      <c r="A17" s="4">
        <v>49</v>
      </c>
      <c r="B17" s="1" t="s">
        <v>104</v>
      </c>
      <c r="C17" s="5" t="s">
        <v>105</v>
      </c>
      <c r="D17" s="1" t="s">
        <v>44</v>
      </c>
      <c r="E17" s="1" t="s">
        <v>31</v>
      </c>
      <c r="F17" s="6">
        <v>44501</v>
      </c>
      <c r="G17" s="1"/>
      <c r="H17" s="6">
        <v>44501</v>
      </c>
      <c r="I17" s="4">
        <v>1</v>
      </c>
      <c r="J17" s="7">
        <v>443</v>
      </c>
      <c r="K17" s="7">
        <v>3786</v>
      </c>
      <c r="L17" s="7">
        <v>8.54627539503386</v>
      </c>
      <c r="M17" s="7">
        <v>3786</v>
      </c>
      <c r="N17" s="7">
        <v>8.54627539503386</v>
      </c>
      <c r="O17" s="8" t="s">
        <v>45</v>
      </c>
      <c r="P17" s="7">
        <v>0</v>
      </c>
      <c r="Q17" s="7">
        <v>0</v>
      </c>
      <c r="R17" s="1" t="s">
        <v>45</v>
      </c>
      <c r="S17" s="1" t="s">
        <v>46</v>
      </c>
      <c r="T17" s="9" t="str">
        <f>HYPERLINK("https://my.zakupki.prom.ua/cabinet/purchases/state_purchase/view/31291655")</f>
        <v>https://my.zakupki.prom.ua/cabinet/purchases/state_purchase/view/31291655</v>
      </c>
      <c r="U17" s="1" t="s">
        <v>32</v>
      </c>
      <c r="V17" s="4">
        <v>0</v>
      </c>
      <c r="W17" s="1"/>
      <c r="X17" s="1" t="s">
        <v>106</v>
      </c>
      <c r="Y17" s="7">
        <v>3786</v>
      </c>
      <c r="Z17" s="1" t="s">
        <v>33</v>
      </c>
      <c r="AA17" s="1" t="s">
        <v>34</v>
      </c>
      <c r="AB17" s="1"/>
      <c r="AC17" s="1"/>
      <c r="AD17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ДМШ7</cp:lastModifiedBy>
  <dcterms:modified xsi:type="dcterms:W3CDTF">2021-11-02T12:56:07Z</dcterms:modified>
  <cp:category/>
  <cp:version/>
  <cp:contentType/>
  <cp:contentStatus/>
</cp:coreProperties>
</file>