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ДАННЫЕ за первый квартал 22Г\"/>
    </mc:Choice>
  </mc:AlternateContent>
  <bookViews>
    <workbookView xWindow="0" yWindow="0" windowWidth="28800" windowHeight="12330"/>
  </bookViews>
  <sheets>
    <sheet name="Sheet" sheetId="1" r:id="rId1"/>
  </sheets>
  <definedNames>
    <definedName name="_xlnm._FilterDatabase" localSheetId="0" hidden="1">Sheet!$A$1:$M$18</definedName>
  </definedNames>
  <calcPr calcId="162913"/>
</workbook>
</file>

<file path=xl/calcChain.xml><?xml version="1.0" encoding="utf-8"?>
<calcChain xmlns="http://schemas.openxmlformats.org/spreadsheetml/2006/main">
  <c r="A18" i="1" l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<sst xmlns="http://schemas.openxmlformats.org/spreadsheetml/2006/main" count="135" uniqueCount="78">
  <si>
    <t xml:space="preserve"> АРАНЕСП / Darbepoetin alfa. ; МИРЦЕРА / Methoxy polyethylene glycol-epoetin beta.</t>
  </si>
  <si>
    <t xml:space="preserve"> Послуга з постачання теплової енергії.</t>
  </si>
  <si>
    <t>01995663</t>
  </si>
  <si>
    <t>09310000-5 Електрична енергія</t>
  </si>
  <si>
    <t>09320000-8 Пара, гаряча вода та пов’язана продукція</t>
  </si>
  <si>
    <t>15880000-0 Спеціальні продукти харчування, збагачені поживними речовинами</t>
  </si>
  <si>
    <t>1759701761</t>
  </si>
  <si>
    <t>31348357</t>
  </si>
  <si>
    <t>32688148</t>
  </si>
  <si>
    <t>33120000-7 Системи реєстрації медичної інформації та дослідне обладнання</t>
  </si>
  <si>
    <t>33190000-8 Медичне обладнання та вироби медичного призначення різні</t>
  </si>
  <si>
    <t>33600000-6 Фармацевтична продукція</t>
  </si>
  <si>
    <t>33690000-3 Лікарські засоби різні</t>
  </si>
  <si>
    <t>33696500-0 Лабораторні реактиви</t>
  </si>
  <si>
    <t>33700000-7 Засоби особистої гігієни</t>
  </si>
  <si>
    <t>3416705054</t>
  </si>
  <si>
    <t>3550502015</t>
  </si>
  <si>
    <t>40091017</t>
  </si>
  <si>
    <t>42082379</t>
  </si>
  <si>
    <t>43808856</t>
  </si>
  <si>
    <t>85140000-2 Послуги у сфері охорони здоров’я різні</t>
  </si>
  <si>
    <t>ЄДРПОУ переможця</t>
  </si>
  <si>
    <t>Ідентифікатор закупівлі</t>
  </si>
  <si>
    <t>Відкриті торги</t>
  </si>
  <si>
    <t xml:space="preserve">Глікогемоглобін Набір контролей. Глікогемоглобін Набір реагентів. Розчин для очистки, фасування: 50мл. </t>
  </si>
  <si>
    <t>Дата аукціону</t>
  </si>
  <si>
    <t>Дата публікації закупівлі</t>
  </si>
  <si>
    <t>Електрична енергія на 2022 р.</t>
  </si>
  <si>
    <t>КОМУНАЛЬНЕ НЕКОМЕРЦІЙНЕ ПІДПРИЄМСТВО "ДНІПРОВСЬКИЙ ЦЕНТР ПЕРВИННОЇ МЕДИКО-САНІТАРНОЇ ДОПОМОГИ № 5" ДНІПРОВСЬКОЇ МІСЬКОЇ РАДИ</t>
  </si>
  <si>
    <t>КОМУНАЛЬНЕ ПІДПРИЄМСТВО "АВТОПІДПРИЄМСТВО САНІТАРНОГО ТРАНСПОРТУ" ДНІПРОВСЬКОЇ МІСЬКОЇ РАДИ</t>
  </si>
  <si>
    <t>КОМУНАЛЬНЕ ПІДПРИЄМСТВО "ТЕПЛОЕНЕРГО" ДНІПРОВСЬКОЇ МІСЬКОЇ РАДИ</t>
  </si>
  <si>
    <t>Калоприймач двокомпонентний, мішок 1693, діаметр 50 мм, №30. Калоприймач  стомічний двокомпонентний пластина 1779, №5. Калоприймач однокомпонентний 17500, №30. Сечоприймач  750  мл.</t>
  </si>
  <si>
    <t xml:space="preserve">Калоприймач однокомпонентний 17500, №30. Калоприймач стомічний однокомпонентний відкритий №15570. Калоприймач двокомпонентний, мішок 1693, діаметр 50 мм, №30. Калоприймач  стомічний двокомпонентний пластина 1779, №5. Калоприймач стомичий двокомпонентний, мішок №13985, №30. Калоприймач двокомпонентний, пластина №46759, №4. Калоприймач стомічний двокомпонентний УРО 1758, №20. Калоприймач стомічний двокомпонентний. Пластина 13181, № 5. </t>
  </si>
  <si>
    <t>Класифікатор</t>
  </si>
  <si>
    <t>Контроль гематологічний Diacon 3 норма, DN35002-SET для Abacus 3 CT - система закритого типу.</t>
  </si>
  <si>
    <t>ЛЯШУК ДМИТРО СЕРГІЙОВИЧ</t>
  </si>
  <si>
    <t>Лікувальна суміш МD мил ФКУ-3*.</t>
  </si>
  <si>
    <t>Номер договору</t>
  </si>
  <si>
    <t>Організатор</t>
  </si>
  <si>
    <t>Переговорна процедура</t>
  </si>
  <si>
    <t>Предмет закупівлі</t>
  </si>
  <si>
    <t>Підгузки для дорослих, Розмір Extra Plus М пакування  30 штук в упаковці. Підгузки для дорослих, Розмір Extra Plus L пакування  30 штук в упаковці. Підгузки для дорослих розмір XL (30 штук/уп). Пелюшка  поглинаюча, розмір 60х90 см пакування 30 штук.</t>
  </si>
  <si>
    <t>Підгузник для дітей 7-18 кг (72шт/уп). Підгузник для дітей 11-25 кг (30шт/уп).  Підгузник для дітей 15-30 кг (30шт/уп). Підгузки розмір XS (10 штук/уп). Підгузки для дорослих розмір S (30 штук/уп). Підгузки для дорослих, розмір Extra Plus М пакування 30 штук в упаковці. Підгузки для дорослих, розмір Extra Plus L пакування 30 штук в упаковці. Підгузки для дорослих розмір XL (30 шт/уп).</t>
  </si>
  <si>
    <t>Розчинник, 20 л. Лізуючий реагент, 1 л. Очищуючий розчин, 1 л. Гіпохлоритний Очищуючий Реагент, 1 л. Буфер фосфатний для аналізаторів Ексан 5 фл/уп. Калібратор глюкози 10 ммоль/л-5мл. Мембрана  глюкозооксидазна  для аналізатора глюкози ЕКСАН, 5 шт/уп. Суха сироватка Біоконт С, фасування 5 флаконів по 3,0 мл, для аналізатора глюкози Ексан. Розчин ізотонічний 20 л. Лізуючий реагент, 500 мл. Набір промивного розчину, 12 х 17 мл. Ферментний очищуючий розчин, 100 мл. Очищуючий реагент, 20 л. Трубка силіконова, 3 м.; (видалене)</t>
  </si>
  <si>
    <t>Система забору капілярної крові для гематологічних досліджень.</t>
  </si>
  <si>
    <t>Сума укладеного договору</t>
  </si>
  <si>
    <t>Суміш суха молочна  (від 0-6 міс.). Суміш суха молочна  ( від 6 міс. до 12 міс.).</t>
  </si>
  <si>
    <t>ТОВ "СТМ-Фарм"</t>
  </si>
  <si>
    <t>ТОВ "ФАРМАСТОК"</t>
  </si>
  <si>
    <t>ТОВ ЮР-ТВІН</t>
  </si>
  <si>
    <t>ТОВАРИСТВО З ОБМЕЖЕНОЮ ВІДПОВІДАЛЬНІСТЮ "ДНІПРОВСЬКІ ЕНЕРГЕТИЧНІ ПОСЛУГИ"</t>
  </si>
  <si>
    <t>ТУБЕРКУЛІН ППД RT 23 SSI /Туберкулін- розчин для ін’єкцій 2 ТО/0,1 мл.</t>
  </si>
  <si>
    <t>Тест смужки для сечового аналізатора  Strip Reader 40 (100 шт. в уп). Реагентні смужки до аналізатору сечі Dirui H-100 (100 шт/уп)</t>
  </si>
  <si>
    <t>Тест-система на визначення міоглобіну/KK MB/тропоніну I Cardio Combo №1. Тест на вагітність (смужка) №1. Гепатит В Тест для діагностики вірусного гепатиту В №1. Тест-система для виявлення вірусу гепатиту С  HСV №1. Тест смужки для вимірювання рівня холестерину в крові (25 шт). Тест смужки  для вимірювання  глюкози в крові (50 шт/уп).  Тест для діагностики ВІЛ-інфекції ВІЛ*. Тест-система для виявлення ВІЛ 1 та 2 типів HІV ½ №1*.</t>
  </si>
  <si>
    <t>Тип процедури</t>
  </si>
  <si>
    <t>Укладення договору до:</t>
  </si>
  <si>
    <t>Укладення договору з:</t>
  </si>
  <si>
    <t>ФОП ЛУПИКОВ ВЛАДИСЛАВ СЕРГІЙОВИЧ</t>
  </si>
  <si>
    <t>Фактичний переможець</t>
  </si>
  <si>
    <t>ЧЕРНИШОВА ГАЛИНА ІВАНІВНА</t>
  </si>
  <si>
    <t>аукціон не передбачено</t>
  </si>
  <si>
    <t>послуги спеціалізованого санітарного транспорту</t>
  </si>
  <si>
    <t>№ 050875</t>
  </si>
  <si>
    <t>№ 10</t>
  </si>
  <si>
    <t>№ 11</t>
  </si>
  <si>
    <t>№ 15</t>
  </si>
  <si>
    <t>№ 16</t>
  </si>
  <si>
    <t>№ 16/22</t>
  </si>
  <si>
    <t>№ 17</t>
  </si>
  <si>
    <t>№ 19</t>
  </si>
  <si>
    <t>№ 20</t>
  </si>
  <si>
    <t>№ 21</t>
  </si>
  <si>
    <t>№ 4</t>
  </si>
  <si>
    <t>№ 5</t>
  </si>
  <si>
    <t>№ 56001</t>
  </si>
  <si>
    <t>№ 6</t>
  </si>
  <si>
    <t>№ 7</t>
  </si>
  <si>
    <t>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</si>
</sst>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6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4991576" TargetMode="External"/><Relationship Id="rId13" Type="http://schemas.openxmlformats.org/officeDocument/2006/relationships/hyperlink" Target="https://my.zakupki.prom.ua/remote/dispatcher/state_purchase_view/34161572" TargetMode="External"/><Relationship Id="rId3" Type="http://schemas.openxmlformats.org/officeDocument/2006/relationships/hyperlink" Target="https://my.zakupki.prom.ua/remote/dispatcher/state_purchase_view/35651547" TargetMode="External"/><Relationship Id="rId7" Type="http://schemas.openxmlformats.org/officeDocument/2006/relationships/hyperlink" Target="https://my.zakupki.prom.ua/remote/dispatcher/state_purchase_view/35113131" TargetMode="External"/><Relationship Id="rId12" Type="http://schemas.openxmlformats.org/officeDocument/2006/relationships/hyperlink" Target="https://my.zakupki.prom.ua/remote/dispatcher/state_purchase_view/34537172" TargetMode="External"/><Relationship Id="rId17" Type="http://schemas.openxmlformats.org/officeDocument/2006/relationships/hyperlink" Target="https://my.zakupki.prom.ua/remote/dispatcher/state_purchase_view/32498257" TargetMode="External"/><Relationship Id="rId2" Type="http://schemas.openxmlformats.org/officeDocument/2006/relationships/hyperlink" Target="https://my.zakupki.prom.ua/remote/dispatcher/state_purchase_view/35703236" TargetMode="External"/><Relationship Id="rId16" Type="http://schemas.openxmlformats.org/officeDocument/2006/relationships/hyperlink" Target="https://my.zakupki.prom.ua/remote/dispatcher/state_purchase_view/33823645" TargetMode="External"/><Relationship Id="rId1" Type="http://schemas.openxmlformats.org/officeDocument/2006/relationships/hyperlink" Target="https://my.zakupki.prom.ua/remote/dispatcher/state_purchase_view/35726398" TargetMode="External"/><Relationship Id="rId6" Type="http://schemas.openxmlformats.org/officeDocument/2006/relationships/hyperlink" Target="https://my.zakupki.prom.ua/remote/dispatcher/state_purchase_view/35641645" TargetMode="External"/><Relationship Id="rId11" Type="http://schemas.openxmlformats.org/officeDocument/2006/relationships/hyperlink" Target="https://my.zakupki.prom.ua/remote/dispatcher/state_purchase_view/34776327" TargetMode="External"/><Relationship Id="rId5" Type="http://schemas.openxmlformats.org/officeDocument/2006/relationships/hyperlink" Target="https://my.zakupki.prom.ua/remote/dispatcher/state_purchase_view/35642438" TargetMode="External"/><Relationship Id="rId15" Type="http://schemas.openxmlformats.org/officeDocument/2006/relationships/hyperlink" Target="https://my.zakupki.prom.ua/remote/dispatcher/state_purchase_view/33832833" TargetMode="External"/><Relationship Id="rId10" Type="http://schemas.openxmlformats.org/officeDocument/2006/relationships/hyperlink" Target="https://my.zakupki.prom.ua/remote/dispatcher/state_purchase_view/34860015" TargetMode="External"/><Relationship Id="rId4" Type="http://schemas.openxmlformats.org/officeDocument/2006/relationships/hyperlink" Target="https://my.zakupki.prom.ua/remote/dispatcher/state_purchase_view/35649411" TargetMode="External"/><Relationship Id="rId9" Type="http://schemas.openxmlformats.org/officeDocument/2006/relationships/hyperlink" Target="https://my.zakupki.prom.ua/remote/dispatcher/state_purchase_view/34873567" TargetMode="External"/><Relationship Id="rId14" Type="http://schemas.openxmlformats.org/officeDocument/2006/relationships/hyperlink" Target="https://my.zakupki.prom.ua/remote/dispatcher/state_purchase_view/341239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pane ySplit="1" topLeftCell="A2" activePane="bottomLeft" state="frozen"/>
      <selection pane="bottomLeft" activeCell="C25" sqref="C25"/>
    </sheetView>
  </sheetViews>
  <sheetFormatPr defaultColWidth="11.42578125" defaultRowHeight="15" x14ac:dyDescent="0.25"/>
  <cols>
    <col min="1" max="1" width="25"/>
    <col min="2" max="3" width="35"/>
    <col min="4" max="4" width="21.7109375" customWidth="1"/>
    <col min="5" max="5" width="30"/>
    <col min="6" max="6" width="10"/>
    <col min="7" max="7" width="19.42578125" customWidth="1"/>
    <col min="8" max="8" width="20"/>
    <col min="9" max="9" width="15"/>
    <col min="10" max="11" width="10"/>
    <col min="12" max="13" width="15"/>
  </cols>
  <sheetData>
    <row r="1" spans="1:13" ht="39.75" thickBot="1" x14ac:dyDescent="0.3">
      <c r="A1" s="3" t="s">
        <v>22</v>
      </c>
      <c r="B1" s="3" t="s">
        <v>40</v>
      </c>
      <c r="C1" s="3" t="s">
        <v>33</v>
      </c>
      <c r="D1" s="3" t="s">
        <v>54</v>
      </c>
      <c r="E1" s="3" t="s">
        <v>38</v>
      </c>
      <c r="F1" s="3" t="s">
        <v>26</v>
      </c>
      <c r="G1" s="3" t="s">
        <v>25</v>
      </c>
      <c r="H1" s="3" t="s">
        <v>58</v>
      </c>
      <c r="I1" s="3" t="s">
        <v>21</v>
      </c>
      <c r="J1" s="3" t="s">
        <v>56</v>
      </c>
      <c r="K1" s="3" t="s">
        <v>55</v>
      </c>
      <c r="L1" s="3" t="s">
        <v>37</v>
      </c>
      <c r="M1" s="3" t="s">
        <v>45</v>
      </c>
    </row>
    <row r="2" spans="1:13" x14ac:dyDescent="0.25">
      <c r="A2" s="2" t="str">
        <f>HYPERLINK("https://my.zakupki.prom.ua/remote/dispatcher/state_purchase_view/35726398", "UA-2022-03-23-001066-b")</f>
        <v>UA-2022-03-23-001066-b</v>
      </c>
      <c r="B2" s="1" t="s">
        <v>24</v>
      </c>
      <c r="C2" s="1" t="s">
        <v>13</v>
      </c>
      <c r="D2" s="1" t="s">
        <v>23</v>
      </c>
      <c r="E2" s="1" t="s">
        <v>28</v>
      </c>
      <c r="F2" s="4">
        <v>44643</v>
      </c>
      <c r="G2" s="5">
        <v>44662.468611111108</v>
      </c>
      <c r="H2" s="1" t="s">
        <v>57</v>
      </c>
      <c r="I2" s="1" t="s">
        <v>16</v>
      </c>
      <c r="J2" s="4">
        <v>44676</v>
      </c>
      <c r="K2" s="4">
        <v>44686</v>
      </c>
      <c r="L2" s="1" t="s">
        <v>70</v>
      </c>
      <c r="M2" s="6">
        <v>69989.77</v>
      </c>
    </row>
    <row r="3" spans="1:13" x14ac:dyDescent="0.25">
      <c r="A3" s="2" t="str">
        <f>HYPERLINK("https://my.zakupki.prom.ua/remote/dispatcher/state_purchase_view/35703236", "UA-2022-03-21-002078-a")</f>
        <v>UA-2022-03-21-002078-a</v>
      </c>
      <c r="B3" s="1" t="s">
        <v>53</v>
      </c>
      <c r="C3" s="1" t="s">
        <v>9</v>
      </c>
      <c r="D3" s="1" t="s">
        <v>23</v>
      </c>
      <c r="E3" s="1" t="s">
        <v>28</v>
      </c>
      <c r="F3" s="4">
        <v>44641</v>
      </c>
      <c r="G3" s="5">
        <v>44658.61314814815</v>
      </c>
      <c r="H3" s="1" t="s">
        <v>57</v>
      </c>
      <c r="I3" s="1" t="s">
        <v>16</v>
      </c>
      <c r="J3" s="4">
        <v>44676</v>
      </c>
      <c r="K3" s="4">
        <v>44686</v>
      </c>
      <c r="L3" s="1" t="s">
        <v>69</v>
      </c>
      <c r="M3" s="6">
        <v>427483.05</v>
      </c>
    </row>
    <row r="4" spans="1:13" x14ac:dyDescent="0.25">
      <c r="A4" s="2" t="str">
        <f>HYPERLINK("https://my.zakupki.prom.ua/remote/dispatcher/state_purchase_view/35651547", "UA-2022-03-15-001890-a")</f>
        <v>UA-2022-03-15-001890-a</v>
      </c>
      <c r="B4" s="1" t="s">
        <v>42</v>
      </c>
      <c r="C4" s="1" t="s">
        <v>14</v>
      </c>
      <c r="D4" s="1" t="s">
        <v>23</v>
      </c>
      <c r="E4" s="1" t="s">
        <v>28</v>
      </c>
      <c r="F4" s="4">
        <v>44635</v>
      </c>
      <c r="G4" s="5">
        <v>44652.636678240742</v>
      </c>
      <c r="H4" s="1" t="s">
        <v>57</v>
      </c>
      <c r="I4" s="1" t="s">
        <v>16</v>
      </c>
      <c r="J4" s="4">
        <v>44680</v>
      </c>
      <c r="K4" s="4">
        <v>44690</v>
      </c>
      <c r="L4" s="1" t="s">
        <v>71</v>
      </c>
      <c r="M4" s="6">
        <v>341181.74</v>
      </c>
    </row>
    <row r="5" spans="1:13" x14ac:dyDescent="0.25">
      <c r="A5" s="2" t="str">
        <f>HYPERLINK("https://my.zakupki.prom.ua/remote/dispatcher/state_purchase_view/35649411", "UA-2022-03-15-001317-a")</f>
        <v>UA-2022-03-15-001317-a</v>
      </c>
      <c r="B5" s="1" t="s">
        <v>32</v>
      </c>
      <c r="C5" s="1" t="s">
        <v>14</v>
      </c>
      <c r="D5" s="1" t="s">
        <v>23</v>
      </c>
      <c r="E5" s="1" t="s">
        <v>28</v>
      </c>
      <c r="F5" s="4">
        <v>44635</v>
      </c>
      <c r="G5" s="5">
        <v>44652.638715277775</v>
      </c>
      <c r="H5" s="1" t="s">
        <v>57</v>
      </c>
      <c r="I5" s="1" t="s">
        <v>16</v>
      </c>
      <c r="J5" s="4">
        <v>44668</v>
      </c>
      <c r="K5" s="4">
        <v>44678</v>
      </c>
      <c r="L5" s="1" t="s">
        <v>68</v>
      </c>
      <c r="M5" s="6">
        <v>198014.42</v>
      </c>
    </row>
    <row r="6" spans="1:13" x14ac:dyDescent="0.25">
      <c r="A6" s="2" t="str">
        <f>HYPERLINK("https://my.zakupki.prom.ua/remote/dispatcher/state_purchase_view/35642438", "UA-2022-03-14-003237-a")</f>
        <v>UA-2022-03-14-003237-a</v>
      </c>
      <c r="B6" s="1" t="s">
        <v>41</v>
      </c>
      <c r="C6" s="1" t="s">
        <v>14</v>
      </c>
      <c r="D6" s="1" t="s">
        <v>23</v>
      </c>
      <c r="E6" s="1" t="s">
        <v>28</v>
      </c>
      <c r="F6" s="4">
        <v>44634</v>
      </c>
      <c r="G6" s="5">
        <v>44651.584490740737</v>
      </c>
      <c r="H6" s="1" t="s">
        <v>57</v>
      </c>
      <c r="I6" s="1" t="s">
        <v>16</v>
      </c>
      <c r="J6" s="4">
        <v>44668</v>
      </c>
      <c r="K6" s="4">
        <v>44678</v>
      </c>
      <c r="L6" s="1" t="s">
        <v>65</v>
      </c>
      <c r="M6" s="6">
        <v>52864.3</v>
      </c>
    </row>
    <row r="7" spans="1:13" x14ac:dyDescent="0.25">
      <c r="A7" s="2" t="str">
        <f>HYPERLINK("https://my.zakupki.prom.ua/remote/dispatcher/state_purchase_view/35641645", "UA-2022-03-14-003026-a")</f>
        <v>UA-2022-03-14-003026-a</v>
      </c>
      <c r="B7" s="1" t="s">
        <v>31</v>
      </c>
      <c r="C7" s="1" t="s">
        <v>14</v>
      </c>
      <c r="D7" s="1" t="s">
        <v>23</v>
      </c>
      <c r="E7" s="1" t="s">
        <v>28</v>
      </c>
      <c r="F7" s="4">
        <v>44634</v>
      </c>
      <c r="G7" s="5">
        <v>44651.63113425926</v>
      </c>
      <c r="H7" s="1" t="s">
        <v>57</v>
      </c>
      <c r="I7" s="1" t="s">
        <v>16</v>
      </c>
      <c r="J7" s="4">
        <v>44668</v>
      </c>
      <c r="K7" s="4">
        <v>44678</v>
      </c>
      <c r="L7" s="1" t="s">
        <v>66</v>
      </c>
      <c r="M7" s="6">
        <v>45892.89</v>
      </c>
    </row>
    <row r="8" spans="1:13" x14ac:dyDescent="0.25">
      <c r="A8" s="2" t="str">
        <f>HYPERLINK("https://my.zakupki.prom.ua/remote/dispatcher/state_purchase_view/35113131", "UA-2022-02-11-013130-b")</f>
        <v>UA-2022-02-11-013130-b</v>
      </c>
      <c r="B8" s="1" t="s">
        <v>52</v>
      </c>
      <c r="C8" s="1" t="s">
        <v>9</v>
      </c>
      <c r="D8" s="1" t="s">
        <v>23</v>
      </c>
      <c r="E8" s="1" t="s">
        <v>28</v>
      </c>
      <c r="F8" s="4">
        <v>44603</v>
      </c>
      <c r="G8" s="5">
        <v>44620.665277777778</v>
      </c>
      <c r="H8" s="1" t="s">
        <v>57</v>
      </c>
      <c r="I8" s="1" t="s">
        <v>16</v>
      </c>
      <c r="J8" s="4">
        <v>44635</v>
      </c>
      <c r="K8" s="4">
        <v>44645</v>
      </c>
      <c r="L8" s="1" t="s">
        <v>64</v>
      </c>
      <c r="M8" s="6">
        <v>57458.86</v>
      </c>
    </row>
    <row r="9" spans="1:13" x14ac:dyDescent="0.25">
      <c r="A9" s="2" t="str">
        <f>HYPERLINK("https://my.zakupki.prom.ua/remote/dispatcher/state_purchase_view/34991576", "UA-2022-02-09-006327-b")</f>
        <v>UA-2022-02-09-006327-b</v>
      </c>
      <c r="B9" s="1" t="s">
        <v>46</v>
      </c>
      <c r="C9" s="1" t="s">
        <v>5</v>
      </c>
      <c r="D9" s="1" t="s">
        <v>23</v>
      </c>
      <c r="E9" s="1" t="s">
        <v>28</v>
      </c>
      <c r="F9" s="4">
        <v>44601</v>
      </c>
      <c r="G9" s="5">
        <v>44620.633703703701</v>
      </c>
      <c r="H9" s="1" t="s">
        <v>49</v>
      </c>
      <c r="I9" s="1" t="s">
        <v>7</v>
      </c>
      <c r="J9" s="4">
        <v>44635</v>
      </c>
      <c r="K9" s="4">
        <v>44645</v>
      </c>
      <c r="L9" s="1" t="s">
        <v>63</v>
      </c>
      <c r="M9" s="6">
        <v>14784</v>
      </c>
    </row>
    <row r="10" spans="1:13" x14ac:dyDescent="0.25">
      <c r="A10" s="2" t="str">
        <f>HYPERLINK("https://my.zakupki.prom.ua/remote/dispatcher/state_purchase_view/34873567", "UA-2022-02-07-000264-b")</f>
        <v>UA-2022-02-07-000264-b</v>
      </c>
      <c r="B10" s="1" t="s">
        <v>0</v>
      </c>
      <c r="C10" s="1" t="s">
        <v>11</v>
      </c>
      <c r="D10" s="1" t="s">
        <v>23</v>
      </c>
      <c r="E10" s="1" t="s">
        <v>28</v>
      </c>
      <c r="F10" s="4">
        <v>44599</v>
      </c>
      <c r="G10" s="5">
        <v>44616.662048611113</v>
      </c>
      <c r="H10" s="1" t="s">
        <v>47</v>
      </c>
      <c r="I10" s="1" t="s">
        <v>19</v>
      </c>
      <c r="J10" s="4">
        <v>44628</v>
      </c>
      <c r="K10" s="4">
        <v>44638</v>
      </c>
      <c r="L10" s="1" t="s">
        <v>75</v>
      </c>
      <c r="M10" s="6">
        <v>928353.15</v>
      </c>
    </row>
    <row r="11" spans="1:13" x14ac:dyDescent="0.25">
      <c r="A11" s="2" t="str">
        <f>HYPERLINK("https://my.zakupki.prom.ua/remote/dispatcher/state_purchase_view/34860015", "UA-2022-02-04-012546-b")</f>
        <v>UA-2022-02-04-012546-b</v>
      </c>
      <c r="B11" s="1" t="s">
        <v>36</v>
      </c>
      <c r="C11" s="1" t="s">
        <v>5</v>
      </c>
      <c r="D11" s="1" t="s">
        <v>23</v>
      </c>
      <c r="E11" s="1" t="s">
        <v>28</v>
      </c>
      <c r="F11" s="4">
        <v>44596</v>
      </c>
      <c r="G11" s="5">
        <v>44613.647256944445</v>
      </c>
      <c r="H11" s="1" t="s">
        <v>48</v>
      </c>
      <c r="I11" s="1" t="s">
        <v>17</v>
      </c>
      <c r="J11" s="4">
        <v>44628</v>
      </c>
      <c r="K11" s="4">
        <v>44638</v>
      </c>
      <c r="L11" s="1" t="s">
        <v>76</v>
      </c>
      <c r="M11" s="6">
        <v>720300</v>
      </c>
    </row>
    <row r="12" spans="1:13" x14ac:dyDescent="0.25">
      <c r="A12" s="2" t="str">
        <f>HYPERLINK("https://my.zakupki.prom.ua/remote/dispatcher/state_purchase_view/34776327", "UA-2022-02-03-001560-b")</f>
        <v>UA-2022-02-03-001560-b</v>
      </c>
      <c r="B12" s="1" t="s">
        <v>43</v>
      </c>
      <c r="C12" s="1" t="s">
        <v>12</v>
      </c>
      <c r="D12" s="1" t="s">
        <v>23</v>
      </c>
      <c r="E12" s="1" t="s">
        <v>28</v>
      </c>
      <c r="F12" s="4">
        <v>44595</v>
      </c>
      <c r="G12" s="5">
        <v>44613.643703703703</v>
      </c>
      <c r="H12" s="1" t="s">
        <v>57</v>
      </c>
      <c r="I12" s="1" t="s">
        <v>16</v>
      </c>
      <c r="J12" s="4">
        <v>44628</v>
      </c>
      <c r="K12" s="4">
        <v>44638</v>
      </c>
      <c r="L12" s="1" t="s">
        <v>77</v>
      </c>
      <c r="M12" s="6">
        <v>268044.12</v>
      </c>
    </row>
    <row r="13" spans="1:13" x14ac:dyDescent="0.25">
      <c r="A13" s="2" t="str">
        <f>HYPERLINK("https://my.zakupki.prom.ua/remote/dispatcher/state_purchase_view/34537172", "UA-2022-01-27-009110-b")</f>
        <v>UA-2022-01-27-009110-b</v>
      </c>
      <c r="B13" s="1" t="s">
        <v>44</v>
      </c>
      <c r="C13" s="1" t="s">
        <v>10</v>
      </c>
      <c r="D13" s="1" t="s">
        <v>23</v>
      </c>
      <c r="E13" s="1" t="s">
        <v>28</v>
      </c>
      <c r="F13" s="4">
        <v>44588</v>
      </c>
      <c r="G13" s="5">
        <v>44606.598090277781</v>
      </c>
      <c r="H13" s="1" t="s">
        <v>59</v>
      </c>
      <c r="I13" s="1" t="s">
        <v>6</v>
      </c>
      <c r="J13" s="4">
        <v>44618</v>
      </c>
      <c r="K13" s="4">
        <v>44628</v>
      </c>
      <c r="L13" s="1" t="s">
        <v>73</v>
      </c>
      <c r="M13" s="6">
        <v>71330</v>
      </c>
    </row>
    <row r="14" spans="1:13" x14ac:dyDescent="0.25">
      <c r="A14" s="2" t="str">
        <f>HYPERLINK("https://my.zakupki.prom.ua/remote/dispatcher/state_purchase_view/34161572", "UA-2022-01-18-005375-a")</f>
        <v>UA-2022-01-18-005375-a</v>
      </c>
      <c r="B14" s="1" t="s">
        <v>51</v>
      </c>
      <c r="C14" s="1" t="s">
        <v>11</v>
      </c>
      <c r="D14" s="1" t="s">
        <v>23</v>
      </c>
      <c r="E14" s="1" t="s">
        <v>28</v>
      </c>
      <c r="F14" s="4">
        <v>44579</v>
      </c>
      <c r="G14" s="5">
        <v>44596.643657407411</v>
      </c>
      <c r="H14" s="1" t="s">
        <v>47</v>
      </c>
      <c r="I14" s="1" t="s">
        <v>19</v>
      </c>
      <c r="J14" s="4">
        <v>44611</v>
      </c>
      <c r="K14" s="4">
        <v>44621</v>
      </c>
      <c r="L14" s="1" t="s">
        <v>72</v>
      </c>
      <c r="M14" s="6">
        <v>517432.88</v>
      </c>
    </row>
    <row r="15" spans="1:13" x14ac:dyDescent="0.25">
      <c r="A15" s="2" t="str">
        <f>HYPERLINK("https://my.zakupki.prom.ua/remote/dispatcher/state_purchase_view/34123973", "UA-2022-01-17-004817-a")</f>
        <v>UA-2022-01-17-004817-a</v>
      </c>
      <c r="B15" s="1" t="s">
        <v>34</v>
      </c>
      <c r="C15" s="1" t="s">
        <v>13</v>
      </c>
      <c r="D15" s="1" t="s">
        <v>23</v>
      </c>
      <c r="E15" s="1" t="s">
        <v>28</v>
      </c>
      <c r="F15" s="4">
        <v>44578</v>
      </c>
      <c r="G15" s="5">
        <v>44595.595706018517</v>
      </c>
      <c r="H15" s="1" t="s">
        <v>35</v>
      </c>
      <c r="I15" s="1" t="s">
        <v>15</v>
      </c>
      <c r="J15" s="4">
        <v>44610</v>
      </c>
      <c r="K15" s="4">
        <v>44620</v>
      </c>
      <c r="L15" s="1" t="s">
        <v>67</v>
      </c>
      <c r="M15" s="6">
        <v>53568</v>
      </c>
    </row>
    <row r="16" spans="1:13" x14ac:dyDescent="0.25">
      <c r="A16" s="2" t="str">
        <f>HYPERLINK("https://my.zakupki.prom.ua/remote/dispatcher/state_purchase_view/33832833", "UA-2021-12-29-004876-c")</f>
        <v>UA-2021-12-29-004876-c</v>
      </c>
      <c r="B16" s="1" t="s">
        <v>27</v>
      </c>
      <c r="C16" s="1" t="s">
        <v>3</v>
      </c>
      <c r="D16" s="1" t="s">
        <v>39</v>
      </c>
      <c r="E16" s="1" t="s">
        <v>28</v>
      </c>
      <c r="F16" s="4">
        <v>44559</v>
      </c>
      <c r="G16" s="1" t="s">
        <v>60</v>
      </c>
      <c r="H16" s="1" t="s">
        <v>50</v>
      </c>
      <c r="I16" s="1" t="s">
        <v>18</v>
      </c>
      <c r="J16" s="4">
        <v>44570</v>
      </c>
      <c r="K16" s="4">
        <v>44595</v>
      </c>
      <c r="L16" s="1" t="s">
        <v>74</v>
      </c>
      <c r="M16" s="6">
        <v>750000</v>
      </c>
    </row>
    <row r="17" spans="1:13" x14ac:dyDescent="0.25">
      <c r="A17" s="2" t="str">
        <f>HYPERLINK("https://my.zakupki.prom.ua/remote/dispatcher/state_purchase_view/33823645", "UA-2021-12-29-002290-c")</f>
        <v>UA-2021-12-29-002290-c</v>
      </c>
      <c r="B17" s="1" t="s">
        <v>61</v>
      </c>
      <c r="C17" s="1" t="s">
        <v>20</v>
      </c>
      <c r="D17" s="1" t="s">
        <v>39</v>
      </c>
      <c r="E17" s="1" t="s">
        <v>28</v>
      </c>
      <c r="F17" s="4">
        <v>44559</v>
      </c>
      <c r="G17" s="1" t="s">
        <v>60</v>
      </c>
      <c r="H17" s="1" t="s">
        <v>29</v>
      </c>
      <c r="I17" s="1" t="s">
        <v>2</v>
      </c>
      <c r="J17" s="4">
        <v>44570</v>
      </c>
      <c r="K17" s="4">
        <v>44595</v>
      </c>
      <c r="L17" s="1" t="s">
        <v>76</v>
      </c>
      <c r="M17" s="6">
        <v>2662212</v>
      </c>
    </row>
    <row r="18" spans="1:13" x14ac:dyDescent="0.25">
      <c r="A18" s="2" t="str">
        <f>HYPERLINK("https://my.zakupki.prom.ua/remote/dispatcher/state_purchase_view/32498257", "UA-2021-12-02-008607-c")</f>
        <v>UA-2021-12-02-008607-c</v>
      </c>
      <c r="B18" s="1" t="s">
        <v>1</v>
      </c>
      <c r="C18" s="1" t="s">
        <v>4</v>
      </c>
      <c r="D18" s="1" t="s">
        <v>39</v>
      </c>
      <c r="E18" s="1" t="s">
        <v>28</v>
      </c>
      <c r="F18" s="4">
        <v>44532</v>
      </c>
      <c r="G18" s="1" t="s">
        <v>60</v>
      </c>
      <c r="H18" s="1" t="s">
        <v>30</v>
      </c>
      <c r="I18" s="1" t="s">
        <v>8</v>
      </c>
      <c r="J18" s="4">
        <v>44543</v>
      </c>
      <c r="K18" s="4">
        <v>44568</v>
      </c>
      <c r="L18" s="1" t="s">
        <v>62</v>
      </c>
      <c r="M18" s="6">
        <v>271210</v>
      </c>
    </row>
  </sheetData>
  <autoFilter ref="A1:M18"/>
  <hyperlinks>
    <hyperlink ref="A2" r:id="rId1" display="https://my.zakupki.prom.ua/remote/dispatcher/state_purchase_view/35726398"/>
    <hyperlink ref="A3" r:id="rId2" display="https://my.zakupki.prom.ua/remote/dispatcher/state_purchase_view/35703236"/>
    <hyperlink ref="A4" r:id="rId3" display="https://my.zakupki.prom.ua/remote/dispatcher/state_purchase_view/35651547"/>
    <hyperlink ref="A5" r:id="rId4" display="https://my.zakupki.prom.ua/remote/dispatcher/state_purchase_view/35649411"/>
    <hyperlink ref="A6" r:id="rId5" display="https://my.zakupki.prom.ua/remote/dispatcher/state_purchase_view/35642438"/>
    <hyperlink ref="A7" r:id="rId6" display="https://my.zakupki.prom.ua/remote/dispatcher/state_purchase_view/35641645"/>
    <hyperlink ref="A8" r:id="rId7" display="https://my.zakupki.prom.ua/remote/dispatcher/state_purchase_view/35113131"/>
    <hyperlink ref="A9" r:id="rId8" display="https://my.zakupki.prom.ua/remote/dispatcher/state_purchase_view/34991576"/>
    <hyperlink ref="A10" r:id="rId9" display="https://my.zakupki.prom.ua/remote/dispatcher/state_purchase_view/34873567"/>
    <hyperlink ref="A11" r:id="rId10" display="https://my.zakupki.prom.ua/remote/dispatcher/state_purchase_view/34860015"/>
    <hyperlink ref="A12" r:id="rId11" display="https://my.zakupki.prom.ua/remote/dispatcher/state_purchase_view/34776327"/>
    <hyperlink ref="A13" r:id="rId12" display="https://my.zakupki.prom.ua/remote/dispatcher/state_purchase_view/34537172"/>
    <hyperlink ref="A14" r:id="rId13" display="https://my.zakupki.prom.ua/remote/dispatcher/state_purchase_view/34161572"/>
    <hyperlink ref="A15" r:id="rId14" display="https://my.zakupki.prom.ua/remote/dispatcher/state_purchase_view/34123973"/>
    <hyperlink ref="A16" r:id="rId15" display="https://my.zakupki.prom.ua/remote/dispatcher/state_purchase_view/33832833"/>
    <hyperlink ref="A17" r:id="rId16" display="https://my.zakupki.prom.ua/remote/dispatcher/state_purchase_view/33823645"/>
    <hyperlink ref="A18" r:id="rId17" display="https://my.zakupki.prom.ua/remote/dispatcher/state_purchase_view/32498257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2022-05-13T10:07:48Z</dcterms:created>
  <dcterms:modified xsi:type="dcterms:W3CDTF">2022-05-13T07:45:59Z</dcterms:modified>
  <cp:category/>
</cp:coreProperties>
</file>