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4490" windowHeight="10380"/>
  </bookViews>
  <sheets>
    <sheet name="Sheet" sheetId="1" r:id="rId1"/>
  </sheets>
  <definedNames>
    <definedName name="_xlnm._FilterDatabase" localSheetId="0" hidden="1">Sheet!$A$5:$BF$15</definedName>
  </definedNames>
  <calcPr calcId="152511"/>
</workbook>
</file>

<file path=xl/calcChain.xml><?xml version="1.0" encoding="utf-8"?>
<calcChain xmlns="http://schemas.openxmlformats.org/spreadsheetml/2006/main">
  <c r="B15" i="1" l="1"/>
  <c r="B14" i="1"/>
  <c r="AR13" i="1"/>
  <c r="B13" i="1"/>
  <c r="AR12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<sst xmlns="http://schemas.openxmlformats.org/spreadsheetml/2006/main" count="346" uniqueCount="135">
  <si>
    <t>% зниження</t>
  </si>
  <si>
    <t>(видалене); Транспортні послуги (Перевезення вихованців МДЮСШ з ігрових видів спорту на спортивні змагання з футболу) (загальний фонд)</t>
  </si>
  <si>
    <t>+380442294839</t>
  </si>
  <si>
    <t>+380567209577</t>
  </si>
  <si>
    <t>+3805678704047</t>
  </si>
  <si>
    <t>+380567940279</t>
  </si>
  <si>
    <t>+3806888121100</t>
  </si>
  <si>
    <t>+380935056060</t>
  </si>
  <si>
    <t>+380974186422</t>
  </si>
  <si>
    <t>,,</t>
  </si>
  <si>
    <t>0 (0)</t>
  </si>
  <si>
    <t>01/12</t>
  </si>
  <si>
    <t>02/04</t>
  </si>
  <si>
    <t>0567209577</t>
  </si>
  <si>
    <t>09/215</t>
  </si>
  <si>
    <t>10/12</t>
  </si>
  <si>
    <t>14/12</t>
  </si>
  <si>
    <t>17/09</t>
  </si>
  <si>
    <t>19/10</t>
  </si>
  <si>
    <t>19087191</t>
  </si>
  <si>
    <t>21ДН</t>
  </si>
  <si>
    <t>2727410297</t>
  </si>
  <si>
    <t>3036711632</t>
  </si>
  <si>
    <t>3036711632,ФОП "ЯКОВЕНКО СЕРГІЙ ІВАНОВИЧ",Україна</t>
  </si>
  <si>
    <t>3036711632,ФОП "ЯКОВЕНКО СЕРГІЙ ІВАНОВИЧ",Україна;37619259,ТОВ АВТОБУС ДНІПРО,Україна;37211713,ТОВ "АВТОТРАНСПОРТНЕ ПІДПРИЄМСТВО 11231",Україна;33718321,ТОВ "АДЕЛАР",Україна</t>
  </si>
  <si>
    <t>3043710524</t>
  </si>
  <si>
    <t>33600000-6 Фармацевтична продукція</t>
  </si>
  <si>
    <t>34359094</t>
  </si>
  <si>
    <t>36093765</t>
  </si>
  <si>
    <t>36216548</t>
  </si>
  <si>
    <t>37450000-7 Спортивний інвентар для полів і кортів</t>
  </si>
  <si>
    <t>37619259,ТОВ "АВТОБУС ДНІПРО",Україна;3036711632,ФОП "ЯКОВЕНКО СЕРГІЙ ІВАНОВИЧ",Україна</t>
  </si>
  <si>
    <t>39121103</t>
  </si>
  <si>
    <t>48440000-4 Пакети програмного забезпечення для фінансового аналізу та бухгалтерського обліку</t>
  </si>
  <si>
    <t>60140000-1 Нерегулярні пасажирські перевезення</t>
  </si>
  <si>
    <t>72250000-2 Послуги, пов’язані із системами та підтримкою</t>
  </si>
  <si>
    <t>72260000-5 Послуги, пов’язані з програмним забезпеченням</t>
  </si>
  <si>
    <t>79980000-7 Послуги з передплати друкованих видань</t>
  </si>
  <si>
    <t>UAH</t>
  </si>
  <si>
    <t>dneprbus10@gmail.com</t>
  </si>
  <si>
    <t>report.zakupki@prom.ua</t>
  </si>
  <si>
    <t>ЄДРПОУ організатора</t>
  </si>
  <si>
    <t>ЄДРПОУ переможця</t>
  </si>
  <si>
    <t>Ідентифікатор закупівлі</t>
  </si>
  <si>
    <t>Ідентифікатор лота</t>
  </si>
  <si>
    <t>Валюта</t>
  </si>
  <si>
    <t>Всього вимог (без рішення) лот/закупівля</t>
  </si>
  <si>
    <t>Всього запитань (без відповіді) лот/закупівля</t>
  </si>
  <si>
    <t>Всього скарг (без рішення) лот/закупівля</t>
  </si>
  <si>
    <t>Всі учасники закупки</t>
  </si>
  <si>
    <t>Відсутнє</t>
  </si>
  <si>
    <t>Гузар Ірина</t>
  </si>
  <si>
    <t>ДГП-428</t>
  </si>
  <si>
    <t>ДГП-574</t>
  </si>
  <si>
    <t>Дата аукціону</t>
  </si>
  <si>
    <t>Дата закінчення процедури</t>
  </si>
  <si>
    <t>Дата публікації закупівлі</t>
  </si>
  <si>
    <t>Дата публікації повідомлення про намір укласти договір</t>
  </si>
  <si>
    <t>Дата уточнення до:</t>
  </si>
  <si>
    <t>Дата уточнення з:</t>
  </si>
  <si>
    <t>Договір діє до:</t>
  </si>
  <si>
    <t>Електронна пошта переможця тендеру</t>
  </si>
  <si>
    <t>З ПДВ</t>
  </si>
  <si>
    <t>Закупівля без використання електронної системи</t>
  </si>
  <si>
    <t>Звіт створено 9 лютого о 14:27 з використанням http://zakupki.prom.ua</t>
  </si>
  <si>
    <t>КЕП</t>
  </si>
  <si>
    <t>КОМУНАЛЬНИЙ ПОЗАШКІЛЬНИЙ НАВЧАЛЬНИЙ ЗАКЛАД "МІСЬКА ДИТЯЧО-ЮНАЦЬКА СПОРТИВНА ШКОЛА З ІГРОВИХ ВИДІВ СПОРТУ" ДНІПРОВСЬКОЇ МІСЬКОЇ РАДИ</t>
  </si>
  <si>
    <t>Класифікатор</t>
  </si>
  <si>
    <t>Контактний телефон переможця тендеру</t>
  </si>
  <si>
    <t>Крок зниження</t>
  </si>
  <si>
    <t>Кількість одиниць</t>
  </si>
  <si>
    <t>Кількість учасників аукціону</t>
  </si>
  <si>
    <t>ЛУНЬКО ІРИНА ПЕТРІВНА</t>
  </si>
  <si>
    <t>Мої дії</t>
  </si>
  <si>
    <t>М’ячі футбольні</t>
  </si>
  <si>
    <t>Назва потенційного переможця (з найменшою ціною)</t>
  </si>
  <si>
    <t>Немає лотів</t>
  </si>
  <si>
    <t>Нецінові критерії</t>
  </si>
  <si>
    <t>Номер договору</t>
  </si>
  <si>
    <t>Ні</t>
  </si>
  <si>
    <t>Одиниця виміру</t>
  </si>
  <si>
    <t>Організатор</t>
  </si>
  <si>
    <t>Організатор закупівлі</t>
  </si>
  <si>
    <t>Основний контакт</t>
  </si>
  <si>
    <t>Очікувана вартість закупівлі</t>
  </si>
  <si>
    <t>Очікувана вартість лота</t>
  </si>
  <si>
    <t>Очікувана вартість, одиниця</t>
  </si>
  <si>
    <t>Передплата за періодичне видання газету "Наше місто"</t>
  </si>
  <si>
    <t>Посилання на редукціон</t>
  </si>
  <si>
    <t>Послуги доступу до веб-сервісу "Сота"</t>
  </si>
  <si>
    <t>Послуги з технічного супровіду  комп’ютерної програми "ЄІСУБ"</t>
  </si>
  <si>
    <t>Послуги по постачанню пакетів програмного забезпечення для фінансового аналізу та бухгалтерського обліку (програмний комплекс ІС-Про)</t>
  </si>
  <si>
    <t>Предмет закупівлі</t>
  </si>
  <si>
    <t>Придбання фармацевтичної продукцїї : знеболюючі і протизапальні гелі та креми</t>
  </si>
  <si>
    <t>Прийом пропозицій до:</t>
  </si>
  <si>
    <t>Прийом пропозицій з</t>
  </si>
  <si>
    <t>Причина скасування закупівлі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</si>
  <si>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</si>
  <si>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</si>
  <si>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Серебрянська Світлана</t>
  </si>
  <si>
    <t>Список державних закупівель</t>
  </si>
  <si>
    <t>Спрощена закупівля</t>
  </si>
  <si>
    <t>Статус</t>
  </si>
  <si>
    <t>Статус договору</t>
  </si>
  <si>
    <t>Строк поставки до:</t>
  </si>
  <si>
    <t>Строк поставки з:</t>
  </si>
  <si>
    <t>Сума гарантії</t>
  </si>
  <si>
    <t>Сума зниження, грн</t>
  </si>
  <si>
    <t>Сума укладеного договору</t>
  </si>
  <si>
    <t>ТОВ "АВТОБУС ДНІПРО"</t>
  </si>
  <si>
    <t>ТОВАРИСТВО З ОБМЕЖЕНОЮ ВІДПОВІДАЛЬНІСТЮ "ГАЗЕТА "НАШЕ МІСТО"</t>
  </si>
  <si>
    <t>ТОВАРИСТВО З ОБМЕЖЕНОЮ ВІДПОВІДАЛЬНІСТЮ "ЕКОНОМІЧНІ ПРОГРАМИ"</t>
  </si>
  <si>
    <t>ТОВАРИСТВО З ОБМЕЖЕНОЮ ВІДПОВІДАЛЬНІСТЮ "ЦЕНТР ІНФОРМАЦІЙНИХ І АНАЛІТИЧНИХ ТЕХНОЛОГІЙ"</t>
  </si>
  <si>
    <t>ТОВАРИСТВО З ОБМЕЖЕНОЮ ВІДПОВІДАЛЬНІСТЮ "ШЕРІ ПЛЮС"</t>
  </si>
  <si>
    <t>Так</t>
  </si>
  <si>
    <t>Тип процедури</t>
  </si>
  <si>
    <t>Транспортні послуги (Перевезення вихованців МДЮСШ з ігрових видів спорту на спортивні змагання з футболу) (загальний фонд)</t>
  </si>
  <si>
    <t xml:space="preserve">Транспортні послуги з перевезення вихованців МДЮСШ з ігрових видів спорту на спортивні змагання з футболу </t>
  </si>
  <si>
    <t>Узагальнена назва закупівлі</t>
  </si>
  <si>
    <t>Укладення договору до:</t>
  </si>
  <si>
    <t>Укладення договору з:</t>
  </si>
  <si>
    <t>ФОП "ЯКОВЕНКО СЕРГІЙ ІВАНОВИЧ"</t>
  </si>
  <si>
    <t>ФОП ГОРЄЛКО СЕРГІЙ ОПАНАСОВИЧ</t>
  </si>
  <si>
    <t>Фактичний переможець</t>
  </si>
  <si>
    <t>Якщо ви маєте пропозицію чи побажання щодо покращення цього звіту, напишіть нам, будь ласка:</t>
  </si>
  <si>
    <t>аукціон не передбачено</t>
  </si>
  <si>
    <t>аукціон не проводився</t>
  </si>
  <si>
    <t>завершено</t>
  </si>
  <si>
    <t>комплект</t>
  </si>
  <si>
    <t>кілька позицій</t>
  </si>
  <si>
    <t>не указано</t>
  </si>
  <si>
    <t>послуга</t>
  </si>
  <si>
    <t>підписано</t>
  </si>
  <si>
    <t>штуки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</si>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</sst>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\.mm\.yyyy"/>
    <numFmt numFmtId="166" formatCode="dd\.mm\.yyyy\ hh:mm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5" fontId="1" fillId="0" borderId="0" xfId="0" applyNumberFormat="1" applyFont="1"/>
    <xf numFmtId="4" fontId="1" fillId="0" borderId="0" xfId="0" applyNumberFormat="1" applyFont="1"/>
    <xf numFmtId="166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ki.prom.ua/remote/dispatcher/state_purchase_view/29390571" TargetMode="External"/><Relationship Id="rId13" Type="http://schemas.openxmlformats.org/officeDocument/2006/relationships/hyperlink" Target="https://my.zakupki.prom.ua/remote/dispatcher/state_purchase_view/23329964" TargetMode="External"/><Relationship Id="rId3" Type="http://schemas.openxmlformats.org/officeDocument/2006/relationships/hyperlink" Target="https://my.zakupki.prom.ua/remote/dispatcher/state_purchase_view/32910682" TargetMode="External"/><Relationship Id="rId7" Type="http://schemas.openxmlformats.org/officeDocument/2006/relationships/hyperlink" Target="https://my.zakupki.prom.ua/remote/dispatcher/state_purchase_view/30403004" TargetMode="External"/><Relationship Id="rId12" Type="http://schemas.openxmlformats.org/officeDocument/2006/relationships/hyperlink" Target="https://my.zakupki.prom.ua/remote/dispatcher/state_purchase_view/23351523" TargetMode="External"/><Relationship Id="rId2" Type="http://schemas.openxmlformats.org/officeDocument/2006/relationships/hyperlink" Target="https://my.zakupki.prom.ua/remote/dispatcher/state_purchase_view/33049575" TargetMode="External"/><Relationship Id="rId1" Type="http://schemas.openxmlformats.org/officeDocument/2006/relationships/hyperlink" Target="mailto:report.zakupki@prom.ua" TargetMode="External"/><Relationship Id="rId6" Type="http://schemas.openxmlformats.org/officeDocument/2006/relationships/hyperlink" Target="https://my.zakupki.prom.ua/remote/dispatcher/state_purchase_view/30578003" TargetMode="External"/><Relationship Id="rId11" Type="http://schemas.openxmlformats.org/officeDocument/2006/relationships/hyperlink" Target="https://auction.openprocurement.org/tenders/cf05d47c87864991aaea0a29838db61e" TargetMode="External"/><Relationship Id="rId5" Type="http://schemas.openxmlformats.org/officeDocument/2006/relationships/hyperlink" Target="https://my.zakupki.prom.ua/remote/dispatcher/state_purchase_view/32685415" TargetMode="External"/><Relationship Id="rId10" Type="http://schemas.openxmlformats.org/officeDocument/2006/relationships/hyperlink" Target="https://my.zakupki.prom.ua/remote/dispatcher/state_purchase_view/25119076" TargetMode="External"/><Relationship Id="rId4" Type="http://schemas.openxmlformats.org/officeDocument/2006/relationships/hyperlink" Target="https://my.zakupki.prom.ua/remote/dispatcher/state_purchase_view/32788740" TargetMode="External"/><Relationship Id="rId9" Type="http://schemas.openxmlformats.org/officeDocument/2006/relationships/hyperlink" Target="https://auctions.prozorro.gov.ua/tenders/3bc1f53b916345e3b472cddd053451e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6"/>
  <sheetViews>
    <sheetView tabSelected="1" workbookViewId="0">
      <pane ySplit="5" topLeftCell="A6" activePane="bottomLeft" state="frozen"/>
      <selection pane="bottomLeft" activeCell="E18" sqref="E18:E19"/>
    </sheetView>
  </sheetViews>
  <sheetFormatPr defaultColWidth="11.42578125" defaultRowHeight="15" x14ac:dyDescent="0.25"/>
  <cols>
    <col min="1" max="1" width="5"/>
    <col min="2" max="2" width="24.42578125" customWidth="1"/>
    <col min="3" max="3" width="25" hidden="1" customWidth="1"/>
    <col min="4" max="4" width="35" customWidth="1"/>
    <col min="5" max="6" width="35"/>
    <col min="7" max="7" width="30"/>
    <col min="8" max="8" width="5"/>
    <col min="9" max="9" width="30"/>
    <col min="10" max="10" width="15"/>
    <col min="11" max="12" width="20"/>
    <col min="13" max="15" width="5"/>
    <col min="16" max="20" width="10"/>
    <col min="21" max="21" width="20.85546875" customWidth="1"/>
    <col min="22" max="22" width="10"/>
    <col min="23" max="24" width="15"/>
    <col min="25" max="25" width="10"/>
    <col min="26" max="28" width="15"/>
    <col min="29" max="29" width="10"/>
    <col min="30" max="30" width="4.7109375" customWidth="1"/>
    <col min="31" max="31" width="9.28515625" customWidth="1"/>
    <col min="32" max="32" width="4.7109375" customWidth="1"/>
    <col min="33" max="34" width="15"/>
    <col min="35" max="35" width="20"/>
    <col min="36" max="36" width="15"/>
    <col min="37" max="37" width="10"/>
    <col min="38" max="38" width="20"/>
    <col min="39" max="39" width="15"/>
    <col min="40" max="40" width="20"/>
    <col min="41" max="41" width="10"/>
    <col min="42" max="42" width="15"/>
    <col min="43" max="44" width="10"/>
    <col min="45" max="45" width="15"/>
    <col min="46" max="47" width="10"/>
    <col min="48" max="48" width="20"/>
    <col min="49" max="51" width="15"/>
    <col min="52" max="53" width="10"/>
    <col min="54" max="54" width="15"/>
    <col min="55" max="55" width="9.7109375" customWidth="1"/>
    <col min="56" max="57" width="20" hidden="1" customWidth="1"/>
    <col min="58" max="58" width="50"/>
  </cols>
  <sheetData>
    <row r="1" spans="1:58" x14ac:dyDescent="0.25">
      <c r="A1" s="1" t="s">
        <v>124</v>
      </c>
    </row>
    <row r="2" spans="1:58" x14ac:dyDescent="0.25">
      <c r="A2" s="2" t="s">
        <v>40</v>
      </c>
    </row>
    <row r="4" spans="1:58" x14ac:dyDescent="0.25">
      <c r="A4" s="1" t="s">
        <v>100</v>
      </c>
    </row>
    <row r="5" spans="1:58" ht="153.75" x14ac:dyDescent="0.25">
      <c r="A5" s="3" t="s">
        <v>134</v>
      </c>
      <c r="B5" s="3" t="s">
        <v>43</v>
      </c>
      <c r="C5" s="3" t="s">
        <v>44</v>
      </c>
      <c r="D5" s="3" t="s">
        <v>118</v>
      </c>
      <c r="E5" s="3" t="s">
        <v>92</v>
      </c>
      <c r="F5" s="3" t="s">
        <v>67</v>
      </c>
      <c r="G5" s="3" t="s">
        <v>115</v>
      </c>
      <c r="H5" s="3" t="s">
        <v>65</v>
      </c>
      <c r="I5" s="3" t="s">
        <v>81</v>
      </c>
      <c r="J5" s="3" t="s">
        <v>41</v>
      </c>
      <c r="K5" s="3" t="s">
        <v>82</v>
      </c>
      <c r="L5" s="3" t="s">
        <v>83</v>
      </c>
      <c r="M5" s="3" t="s">
        <v>47</v>
      </c>
      <c r="N5" s="3" t="s">
        <v>48</v>
      </c>
      <c r="O5" s="3" t="s">
        <v>46</v>
      </c>
      <c r="P5" s="3" t="s">
        <v>56</v>
      </c>
      <c r="Q5" s="3" t="s">
        <v>59</v>
      </c>
      <c r="R5" s="3" t="s">
        <v>58</v>
      </c>
      <c r="S5" s="3" t="s">
        <v>95</v>
      </c>
      <c r="T5" s="3" t="s">
        <v>94</v>
      </c>
      <c r="U5" s="3" t="s">
        <v>54</v>
      </c>
      <c r="V5" s="3" t="s">
        <v>71</v>
      </c>
      <c r="W5" s="3" t="s">
        <v>84</v>
      </c>
      <c r="X5" s="3" t="s">
        <v>85</v>
      </c>
      <c r="Y5" s="3" t="s">
        <v>70</v>
      </c>
      <c r="Z5" s="3" t="s">
        <v>86</v>
      </c>
      <c r="AA5" s="3" t="s">
        <v>80</v>
      </c>
      <c r="AB5" s="3" t="s">
        <v>69</v>
      </c>
      <c r="AC5" s="3" t="s">
        <v>45</v>
      </c>
      <c r="AD5" s="3" t="s">
        <v>62</v>
      </c>
      <c r="AE5" s="3" t="s">
        <v>106</v>
      </c>
      <c r="AF5" s="3" t="s">
        <v>77</v>
      </c>
      <c r="AG5" s="3" t="s">
        <v>97</v>
      </c>
      <c r="AH5" s="3" t="s">
        <v>98</v>
      </c>
      <c r="AI5" s="3" t="s">
        <v>75</v>
      </c>
      <c r="AJ5" s="3" t="s">
        <v>107</v>
      </c>
      <c r="AK5" s="3" t="s">
        <v>0</v>
      </c>
      <c r="AL5" s="3" t="s">
        <v>123</v>
      </c>
      <c r="AM5" s="3" t="s">
        <v>42</v>
      </c>
      <c r="AN5" s="3" t="s">
        <v>61</v>
      </c>
      <c r="AO5" s="3" t="s">
        <v>68</v>
      </c>
      <c r="AP5" s="3" t="s">
        <v>107</v>
      </c>
      <c r="AQ5" s="3" t="s">
        <v>0</v>
      </c>
      <c r="AR5" s="3" t="s">
        <v>88</v>
      </c>
      <c r="AS5" s="3" t="s">
        <v>57</v>
      </c>
      <c r="AT5" s="3" t="s">
        <v>120</v>
      </c>
      <c r="AU5" s="3" t="s">
        <v>119</v>
      </c>
      <c r="AV5" s="3" t="s">
        <v>102</v>
      </c>
      <c r="AW5" s="3" t="s">
        <v>55</v>
      </c>
      <c r="AX5" s="3" t="s">
        <v>78</v>
      </c>
      <c r="AY5" s="3" t="s">
        <v>108</v>
      </c>
      <c r="AZ5" s="3" t="s">
        <v>105</v>
      </c>
      <c r="BA5" s="3" t="s">
        <v>104</v>
      </c>
      <c r="BB5" s="3" t="s">
        <v>60</v>
      </c>
      <c r="BC5" s="3" t="s">
        <v>103</v>
      </c>
      <c r="BD5" s="3" t="s">
        <v>96</v>
      </c>
      <c r="BE5" s="3" t="s">
        <v>73</v>
      </c>
      <c r="BF5" s="3" t="s">
        <v>49</v>
      </c>
    </row>
    <row r="6" spans="1:58" x14ac:dyDescent="0.25">
      <c r="A6" s="4">
        <v>1</v>
      </c>
      <c r="B6" s="2" t="str">
        <f>HYPERLINK("https://my.zakupki.prom.ua/remote/dispatcher/state_purchase_view/33049575", "UA-2021-12-14-006441-c")</f>
        <v>UA-2021-12-14-006441-c</v>
      </c>
      <c r="C6" s="2" t="s">
        <v>76</v>
      </c>
      <c r="D6" s="1" t="s">
        <v>89</v>
      </c>
      <c r="E6" s="1" t="s">
        <v>89</v>
      </c>
      <c r="F6" s="1" t="s">
        <v>36</v>
      </c>
      <c r="G6" s="1" t="s">
        <v>63</v>
      </c>
      <c r="H6" s="1" t="s">
        <v>114</v>
      </c>
      <c r="I6" s="1" t="s">
        <v>66</v>
      </c>
      <c r="J6" s="1" t="s">
        <v>28</v>
      </c>
      <c r="K6" s="1" t="s">
        <v>51</v>
      </c>
      <c r="L6" s="1" t="s">
        <v>99</v>
      </c>
      <c r="M6" s="1" t="s">
        <v>10</v>
      </c>
      <c r="N6" s="1" t="s">
        <v>10</v>
      </c>
      <c r="O6" s="1" t="s">
        <v>10</v>
      </c>
      <c r="P6" s="5">
        <v>44544</v>
      </c>
      <c r="Q6" s="1"/>
      <c r="R6" s="1"/>
      <c r="S6" s="1"/>
      <c r="T6" s="1"/>
      <c r="U6" s="1" t="s">
        <v>125</v>
      </c>
      <c r="V6" s="4">
        <v>1</v>
      </c>
      <c r="W6" s="6">
        <v>1200</v>
      </c>
      <c r="X6" s="1" t="s">
        <v>76</v>
      </c>
      <c r="Y6" s="4">
        <v>1</v>
      </c>
      <c r="Z6" s="6">
        <v>1200</v>
      </c>
      <c r="AA6" s="1" t="s">
        <v>131</v>
      </c>
      <c r="AB6" s="1" t="s">
        <v>130</v>
      </c>
      <c r="AC6" s="1" t="s">
        <v>38</v>
      </c>
      <c r="AD6" s="1" t="s">
        <v>79</v>
      </c>
      <c r="AE6" s="1" t="s">
        <v>50</v>
      </c>
      <c r="AF6" s="1" t="s">
        <v>79</v>
      </c>
      <c r="AG6" s="6">
        <v>1200</v>
      </c>
      <c r="AH6" s="6">
        <v>1200</v>
      </c>
      <c r="AI6" s="1"/>
      <c r="AJ6" s="1"/>
      <c r="AK6" s="1"/>
      <c r="AL6" s="1" t="s">
        <v>111</v>
      </c>
      <c r="AM6" s="1" t="s">
        <v>32</v>
      </c>
      <c r="AN6" s="1"/>
      <c r="AO6" s="1" t="s">
        <v>4</v>
      </c>
      <c r="AP6" s="1"/>
      <c r="AQ6" s="1"/>
      <c r="AR6" s="2"/>
      <c r="AS6" s="1"/>
      <c r="AT6" s="1"/>
      <c r="AU6" s="1"/>
      <c r="AV6" s="1" t="s">
        <v>127</v>
      </c>
      <c r="AW6" s="7">
        <v>44544.478398685846</v>
      </c>
      <c r="AX6" s="1" t="s">
        <v>16</v>
      </c>
      <c r="AY6" s="6">
        <v>1200</v>
      </c>
      <c r="AZ6" s="5">
        <v>44544</v>
      </c>
      <c r="BA6" s="5">
        <v>44561</v>
      </c>
      <c r="BB6" s="7">
        <v>44561</v>
      </c>
      <c r="BC6" s="1" t="s">
        <v>132</v>
      </c>
      <c r="BD6" s="1"/>
      <c r="BE6" s="1"/>
      <c r="BF6" s="1" t="s">
        <v>9</v>
      </c>
    </row>
    <row r="7" spans="1:58" x14ac:dyDescent="0.25">
      <c r="A7" s="4">
        <v>2</v>
      </c>
      <c r="B7" s="2" t="str">
        <f>HYPERLINK("https://my.zakupki.prom.ua/remote/dispatcher/state_purchase_view/32910682", "UA-2021-12-10-009047-c")</f>
        <v>UA-2021-12-10-009047-c</v>
      </c>
      <c r="C7" s="2" t="s">
        <v>76</v>
      </c>
      <c r="D7" s="1" t="s">
        <v>93</v>
      </c>
      <c r="E7" s="1" t="s">
        <v>93</v>
      </c>
      <c r="F7" s="1" t="s">
        <v>26</v>
      </c>
      <c r="G7" s="1" t="s">
        <v>63</v>
      </c>
      <c r="H7" s="1" t="s">
        <v>114</v>
      </c>
      <c r="I7" s="1" t="s">
        <v>66</v>
      </c>
      <c r="J7" s="1" t="s">
        <v>28</v>
      </c>
      <c r="K7" s="1" t="s">
        <v>51</v>
      </c>
      <c r="L7" s="1" t="s">
        <v>99</v>
      </c>
      <c r="M7" s="1" t="s">
        <v>10</v>
      </c>
      <c r="N7" s="1" t="s">
        <v>10</v>
      </c>
      <c r="O7" s="1" t="s">
        <v>10</v>
      </c>
      <c r="P7" s="5">
        <v>44540</v>
      </c>
      <c r="Q7" s="1"/>
      <c r="R7" s="1"/>
      <c r="S7" s="1"/>
      <c r="T7" s="1"/>
      <c r="U7" s="1" t="s">
        <v>125</v>
      </c>
      <c r="V7" s="4">
        <v>1</v>
      </c>
      <c r="W7" s="6">
        <v>16000</v>
      </c>
      <c r="X7" s="1" t="s">
        <v>76</v>
      </c>
      <c r="Y7" s="4">
        <v>57</v>
      </c>
      <c r="Z7" s="6">
        <v>280.7</v>
      </c>
      <c r="AA7" s="1" t="s">
        <v>133</v>
      </c>
      <c r="AB7" s="1" t="s">
        <v>130</v>
      </c>
      <c r="AC7" s="1" t="s">
        <v>38</v>
      </c>
      <c r="AD7" s="1" t="s">
        <v>114</v>
      </c>
      <c r="AE7" s="1" t="s">
        <v>50</v>
      </c>
      <c r="AF7" s="1" t="s">
        <v>79</v>
      </c>
      <c r="AG7" s="6">
        <v>15862.88</v>
      </c>
      <c r="AH7" s="6">
        <v>278.29614035087718</v>
      </c>
      <c r="AI7" s="1"/>
      <c r="AJ7" s="6">
        <v>137.1200000000008</v>
      </c>
      <c r="AK7" s="6">
        <v>8.5700000000000498E-3</v>
      </c>
      <c r="AL7" s="1" t="s">
        <v>113</v>
      </c>
      <c r="AM7" s="1" t="s">
        <v>27</v>
      </c>
      <c r="AN7" s="1"/>
      <c r="AO7" s="1" t="s">
        <v>6</v>
      </c>
      <c r="AP7" s="6">
        <v>137.1200000000008</v>
      </c>
      <c r="AQ7" s="6">
        <v>8.5700000000000498E-3</v>
      </c>
      <c r="AR7" s="2"/>
      <c r="AS7" s="1"/>
      <c r="AT7" s="1"/>
      <c r="AU7" s="1"/>
      <c r="AV7" s="1" t="s">
        <v>127</v>
      </c>
      <c r="AW7" s="7">
        <v>44540.562683052092</v>
      </c>
      <c r="AX7" s="1" t="s">
        <v>15</v>
      </c>
      <c r="AY7" s="6">
        <v>15862.88</v>
      </c>
      <c r="AZ7" s="5">
        <v>44540</v>
      </c>
      <c r="BA7" s="5">
        <v>44561</v>
      </c>
      <c r="BB7" s="7">
        <v>44561</v>
      </c>
      <c r="BC7" s="1" t="s">
        <v>132</v>
      </c>
      <c r="BD7" s="1"/>
      <c r="BE7" s="1"/>
      <c r="BF7" s="1" t="s">
        <v>9</v>
      </c>
    </row>
    <row r="8" spans="1:58" x14ac:dyDescent="0.25">
      <c r="A8" s="4">
        <v>3</v>
      </c>
      <c r="B8" s="2" t="str">
        <f>HYPERLINK("https://my.zakupki.prom.ua/remote/dispatcher/state_purchase_view/32788740", "UA-2021-12-08-016638-c")</f>
        <v>UA-2021-12-08-016638-c</v>
      </c>
      <c r="C8" s="2" t="s">
        <v>76</v>
      </c>
      <c r="D8" s="1" t="s">
        <v>87</v>
      </c>
      <c r="E8" s="1" t="s">
        <v>87</v>
      </c>
      <c r="F8" s="1" t="s">
        <v>37</v>
      </c>
      <c r="G8" s="1" t="s">
        <v>63</v>
      </c>
      <c r="H8" s="1" t="s">
        <v>114</v>
      </c>
      <c r="I8" s="1" t="s">
        <v>66</v>
      </c>
      <c r="J8" s="1" t="s">
        <v>28</v>
      </c>
      <c r="K8" s="1" t="s">
        <v>51</v>
      </c>
      <c r="L8" s="1" t="s">
        <v>99</v>
      </c>
      <c r="M8" s="1" t="s">
        <v>10</v>
      </c>
      <c r="N8" s="1" t="s">
        <v>10</v>
      </c>
      <c r="O8" s="1" t="s">
        <v>10</v>
      </c>
      <c r="P8" s="5">
        <v>44538</v>
      </c>
      <c r="Q8" s="1"/>
      <c r="R8" s="1"/>
      <c r="S8" s="1"/>
      <c r="T8" s="1"/>
      <c r="U8" s="1" t="s">
        <v>125</v>
      </c>
      <c r="V8" s="4">
        <v>1</v>
      </c>
      <c r="W8" s="6">
        <v>2772.12</v>
      </c>
      <c r="X8" s="1" t="s">
        <v>76</v>
      </c>
      <c r="Y8" s="4">
        <v>3</v>
      </c>
      <c r="Z8" s="6">
        <v>924.04</v>
      </c>
      <c r="AA8" s="1" t="s">
        <v>128</v>
      </c>
      <c r="AB8" s="1" t="s">
        <v>130</v>
      </c>
      <c r="AC8" s="1" t="s">
        <v>38</v>
      </c>
      <c r="AD8" s="1" t="s">
        <v>79</v>
      </c>
      <c r="AE8" s="1" t="s">
        <v>50</v>
      </c>
      <c r="AF8" s="1" t="s">
        <v>79</v>
      </c>
      <c r="AG8" s="6">
        <v>2772.12</v>
      </c>
      <c r="AH8" s="6">
        <v>924.04</v>
      </c>
      <c r="AI8" s="1"/>
      <c r="AJ8" s="1"/>
      <c r="AK8" s="1"/>
      <c r="AL8" s="1" t="s">
        <v>110</v>
      </c>
      <c r="AM8" s="1" t="s">
        <v>19</v>
      </c>
      <c r="AN8" s="1"/>
      <c r="AO8" s="1" t="s">
        <v>3</v>
      </c>
      <c r="AP8" s="1"/>
      <c r="AQ8" s="1"/>
      <c r="AR8" s="2"/>
      <c r="AS8" s="1"/>
      <c r="AT8" s="1"/>
      <c r="AU8" s="1"/>
      <c r="AV8" s="1" t="s">
        <v>127</v>
      </c>
      <c r="AW8" s="7">
        <v>44538.692363285569</v>
      </c>
      <c r="AX8" s="1" t="s">
        <v>52</v>
      </c>
      <c r="AY8" s="6">
        <v>2772.12</v>
      </c>
      <c r="AZ8" s="5">
        <v>44562</v>
      </c>
      <c r="BA8" s="5">
        <v>44915</v>
      </c>
      <c r="BB8" s="7">
        <v>44561</v>
      </c>
      <c r="BC8" s="1" t="s">
        <v>132</v>
      </c>
      <c r="BD8" s="1"/>
      <c r="BE8" s="1"/>
      <c r="BF8" s="1" t="s">
        <v>9</v>
      </c>
    </row>
    <row r="9" spans="1:58" x14ac:dyDescent="0.25">
      <c r="A9" s="4">
        <v>4</v>
      </c>
      <c r="B9" s="2" t="str">
        <f>HYPERLINK("https://my.zakupki.prom.ua/remote/dispatcher/state_purchase_view/32685415", "UA-2021-12-07-006271-c")</f>
        <v>UA-2021-12-07-006271-c</v>
      </c>
      <c r="C9" s="2" t="s">
        <v>76</v>
      </c>
      <c r="D9" s="1" t="s">
        <v>74</v>
      </c>
      <c r="E9" s="1" t="s">
        <v>74</v>
      </c>
      <c r="F9" s="1" t="s">
        <v>30</v>
      </c>
      <c r="G9" s="1" t="s">
        <v>63</v>
      </c>
      <c r="H9" s="1" t="s">
        <v>114</v>
      </c>
      <c r="I9" s="1" t="s">
        <v>66</v>
      </c>
      <c r="J9" s="1" t="s">
        <v>28</v>
      </c>
      <c r="K9" s="1" t="s">
        <v>51</v>
      </c>
      <c r="L9" s="1" t="s">
        <v>99</v>
      </c>
      <c r="M9" s="1" t="s">
        <v>10</v>
      </c>
      <c r="N9" s="1" t="s">
        <v>10</v>
      </c>
      <c r="O9" s="1" t="s">
        <v>10</v>
      </c>
      <c r="P9" s="5">
        <v>44537</v>
      </c>
      <c r="Q9" s="1"/>
      <c r="R9" s="1"/>
      <c r="S9" s="1"/>
      <c r="T9" s="1"/>
      <c r="U9" s="1" t="s">
        <v>125</v>
      </c>
      <c r="V9" s="4">
        <v>1</v>
      </c>
      <c r="W9" s="6">
        <v>25000</v>
      </c>
      <c r="X9" s="1" t="s">
        <v>76</v>
      </c>
      <c r="Y9" s="4">
        <v>25</v>
      </c>
      <c r="Z9" s="6">
        <v>1000</v>
      </c>
      <c r="AA9" s="1" t="s">
        <v>133</v>
      </c>
      <c r="AB9" s="1" t="s">
        <v>130</v>
      </c>
      <c r="AC9" s="1" t="s">
        <v>38</v>
      </c>
      <c r="AD9" s="1" t="s">
        <v>79</v>
      </c>
      <c r="AE9" s="1" t="s">
        <v>50</v>
      </c>
      <c r="AF9" s="1" t="s">
        <v>79</v>
      </c>
      <c r="AG9" s="6">
        <v>25000</v>
      </c>
      <c r="AH9" s="6">
        <v>1000</v>
      </c>
      <c r="AI9" s="1"/>
      <c r="AJ9" s="1"/>
      <c r="AK9" s="1"/>
      <c r="AL9" s="1" t="s">
        <v>72</v>
      </c>
      <c r="AM9" s="1" t="s">
        <v>25</v>
      </c>
      <c r="AN9" s="1"/>
      <c r="AO9" s="1" t="s">
        <v>8</v>
      </c>
      <c r="AP9" s="1"/>
      <c r="AQ9" s="1"/>
      <c r="AR9" s="2"/>
      <c r="AS9" s="1"/>
      <c r="AT9" s="1"/>
      <c r="AU9" s="1"/>
      <c r="AV9" s="1" t="s">
        <v>127</v>
      </c>
      <c r="AW9" s="7">
        <v>44537.508174248956</v>
      </c>
      <c r="AX9" s="1" t="s">
        <v>11</v>
      </c>
      <c r="AY9" s="6">
        <v>25000</v>
      </c>
      <c r="AZ9" s="5">
        <v>44531</v>
      </c>
      <c r="BA9" s="5">
        <v>44560</v>
      </c>
      <c r="BB9" s="7">
        <v>44561</v>
      </c>
      <c r="BC9" s="1" t="s">
        <v>132</v>
      </c>
      <c r="BD9" s="1"/>
      <c r="BE9" s="1"/>
      <c r="BF9" s="1" t="s">
        <v>9</v>
      </c>
    </row>
    <row r="10" spans="1:58" x14ac:dyDescent="0.25">
      <c r="A10" s="4">
        <v>5</v>
      </c>
      <c r="B10" s="2" t="str">
        <f>HYPERLINK("https://my.zakupki.prom.ua/remote/dispatcher/state_purchase_view/30578003", "UA-2021-10-07-012116-b")</f>
        <v>UA-2021-10-07-012116-b</v>
      </c>
      <c r="C10" s="2" t="s">
        <v>76</v>
      </c>
      <c r="D10" s="1" t="s">
        <v>91</v>
      </c>
      <c r="E10" s="1" t="s">
        <v>91</v>
      </c>
      <c r="F10" s="1" t="s">
        <v>33</v>
      </c>
      <c r="G10" s="1" t="s">
        <v>63</v>
      </c>
      <c r="H10" s="1" t="s">
        <v>114</v>
      </c>
      <c r="I10" s="1" t="s">
        <v>66</v>
      </c>
      <c r="J10" s="1" t="s">
        <v>28</v>
      </c>
      <c r="K10" s="1" t="s">
        <v>51</v>
      </c>
      <c r="L10" s="1" t="s">
        <v>99</v>
      </c>
      <c r="M10" s="1" t="s">
        <v>10</v>
      </c>
      <c r="N10" s="1" t="s">
        <v>10</v>
      </c>
      <c r="O10" s="1" t="s">
        <v>10</v>
      </c>
      <c r="P10" s="5">
        <v>44476</v>
      </c>
      <c r="Q10" s="1"/>
      <c r="R10" s="1"/>
      <c r="S10" s="1"/>
      <c r="T10" s="1"/>
      <c r="U10" s="1" t="s">
        <v>125</v>
      </c>
      <c r="V10" s="4">
        <v>1</v>
      </c>
      <c r="W10" s="6">
        <v>12840</v>
      </c>
      <c r="X10" s="1" t="s">
        <v>76</v>
      </c>
      <c r="Y10" s="4">
        <v>1</v>
      </c>
      <c r="Z10" s="6">
        <v>12840</v>
      </c>
      <c r="AA10" s="1" t="s">
        <v>131</v>
      </c>
      <c r="AB10" s="1" t="s">
        <v>130</v>
      </c>
      <c r="AC10" s="1" t="s">
        <v>38</v>
      </c>
      <c r="AD10" s="1" t="s">
        <v>79</v>
      </c>
      <c r="AE10" s="1" t="s">
        <v>50</v>
      </c>
      <c r="AF10" s="1" t="s">
        <v>79</v>
      </c>
      <c r="AG10" s="6">
        <v>12840</v>
      </c>
      <c r="AH10" s="6">
        <v>12840</v>
      </c>
      <c r="AI10" s="1"/>
      <c r="AJ10" s="1"/>
      <c r="AK10" s="1"/>
      <c r="AL10" s="1" t="s">
        <v>122</v>
      </c>
      <c r="AM10" s="1" t="s">
        <v>21</v>
      </c>
      <c r="AN10" s="1"/>
      <c r="AO10" s="1" t="s">
        <v>5</v>
      </c>
      <c r="AP10" s="1"/>
      <c r="AQ10" s="1"/>
      <c r="AR10" s="2"/>
      <c r="AS10" s="1"/>
      <c r="AT10" s="1"/>
      <c r="AU10" s="1"/>
      <c r="AV10" s="1" t="s">
        <v>127</v>
      </c>
      <c r="AW10" s="7">
        <v>44476.673893699321</v>
      </c>
      <c r="AX10" s="1" t="s">
        <v>14</v>
      </c>
      <c r="AY10" s="6">
        <v>12840</v>
      </c>
      <c r="AZ10" s="5">
        <v>44476</v>
      </c>
      <c r="BA10" s="5">
        <v>44561</v>
      </c>
      <c r="BB10" s="7">
        <v>44561</v>
      </c>
      <c r="BC10" s="1" t="s">
        <v>132</v>
      </c>
      <c r="BD10" s="1"/>
      <c r="BE10" s="1"/>
      <c r="BF10" s="1" t="s">
        <v>9</v>
      </c>
    </row>
    <row r="11" spans="1:58" x14ac:dyDescent="0.25">
      <c r="A11" s="4">
        <v>6</v>
      </c>
      <c r="B11" s="2" t="str">
        <f>HYPERLINK("https://my.zakupki.prom.ua/remote/dispatcher/state_purchase_view/30403004", "UA-2021-10-01-003502-b")</f>
        <v>UA-2021-10-01-003502-b</v>
      </c>
      <c r="C11" s="2" t="s">
        <v>76</v>
      </c>
      <c r="D11" s="1" t="s">
        <v>116</v>
      </c>
      <c r="E11" s="1" t="s">
        <v>116</v>
      </c>
      <c r="F11" s="1" t="s">
        <v>34</v>
      </c>
      <c r="G11" s="1" t="s">
        <v>101</v>
      </c>
      <c r="H11" s="1" t="s">
        <v>114</v>
      </c>
      <c r="I11" s="1" t="s">
        <v>66</v>
      </c>
      <c r="J11" s="1" t="s">
        <v>28</v>
      </c>
      <c r="K11" s="1" t="s">
        <v>51</v>
      </c>
      <c r="L11" s="1" t="s">
        <v>99</v>
      </c>
      <c r="M11" s="1" t="s">
        <v>10</v>
      </c>
      <c r="N11" s="1" t="s">
        <v>10</v>
      </c>
      <c r="O11" s="1" t="s">
        <v>10</v>
      </c>
      <c r="P11" s="5">
        <v>44470</v>
      </c>
      <c r="Q11" s="5">
        <v>44470</v>
      </c>
      <c r="R11" s="5">
        <v>44476</v>
      </c>
      <c r="S11" s="5">
        <v>44476</v>
      </c>
      <c r="T11" s="5">
        <v>44481</v>
      </c>
      <c r="U11" s="1" t="s">
        <v>126</v>
      </c>
      <c r="V11" s="4">
        <v>1</v>
      </c>
      <c r="W11" s="6">
        <v>20051</v>
      </c>
      <c r="X11" s="1" t="s">
        <v>76</v>
      </c>
      <c r="Y11" s="4">
        <v>4</v>
      </c>
      <c r="Z11" s="6">
        <v>5012.75</v>
      </c>
      <c r="AA11" s="1" t="s">
        <v>131</v>
      </c>
      <c r="AB11" s="6">
        <v>102</v>
      </c>
      <c r="AC11" s="1" t="s">
        <v>38</v>
      </c>
      <c r="AD11" s="1" t="s">
        <v>79</v>
      </c>
      <c r="AE11" s="1" t="s">
        <v>50</v>
      </c>
      <c r="AF11" s="1" t="s">
        <v>79</v>
      </c>
      <c r="AG11" s="6">
        <v>20050.2</v>
      </c>
      <c r="AH11" s="6">
        <v>5012.55</v>
      </c>
      <c r="AI11" s="1" t="s">
        <v>121</v>
      </c>
      <c r="AJ11" s="6">
        <v>0.7999999999992724</v>
      </c>
      <c r="AK11" s="6">
        <v>3.989825943839571E-5</v>
      </c>
      <c r="AL11" s="1" t="s">
        <v>121</v>
      </c>
      <c r="AM11" s="1" t="s">
        <v>22</v>
      </c>
      <c r="AN11" s="1" t="s">
        <v>39</v>
      </c>
      <c r="AO11" s="1" t="s">
        <v>7</v>
      </c>
      <c r="AP11" s="6">
        <v>0.7999999999992724</v>
      </c>
      <c r="AQ11" s="6">
        <v>3.989825943839571E-5</v>
      </c>
      <c r="AR11" s="2"/>
      <c r="AS11" s="7">
        <v>44481.499676584303</v>
      </c>
      <c r="AT11" s="5">
        <v>44482</v>
      </c>
      <c r="AU11" s="5">
        <v>44501</v>
      </c>
      <c r="AV11" s="1" t="s">
        <v>127</v>
      </c>
      <c r="AW11" s="7">
        <v>44489.687322566089</v>
      </c>
      <c r="AX11" s="1" t="s">
        <v>18</v>
      </c>
      <c r="AY11" s="6">
        <v>20050.2</v>
      </c>
      <c r="AZ11" s="5">
        <v>44493</v>
      </c>
      <c r="BA11" s="5">
        <v>44530</v>
      </c>
      <c r="BB11" s="7">
        <v>44561</v>
      </c>
      <c r="BC11" s="1" t="s">
        <v>132</v>
      </c>
      <c r="BD11" s="1"/>
      <c r="BE11" s="1"/>
      <c r="BF11" s="1" t="s">
        <v>23</v>
      </c>
    </row>
    <row r="12" spans="1:58" x14ac:dyDescent="0.25">
      <c r="A12" s="4">
        <v>7</v>
      </c>
      <c r="B12" s="2" t="str">
        <f>HYPERLINK("https://my.zakupki.prom.ua/remote/dispatcher/state_purchase_view/29390571", "UA-2021-08-30-007275-a")</f>
        <v>UA-2021-08-30-007275-a</v>
      </c>
      <c r="C12" s="2" t="s">
        <v>76</v>
      </c>
      <c r="D12" s="1" t="s">
        <v>116</v>
      </c>
      <c r="E12" s="1" t="s">
        <v>1</v>
      </c>
      <c r="F12" s="1" t="s">
        <v>34</v>
      </c>
      <c r="G12" s="1" t="s">
        <v>101</v>
      </c>
      <c r="H12" s="1" t="s">
        <v>114</v>
      </c>
      <c r="I12" s="1" t="s">
        <v>66</v>
      </c>
      <c r="J12" s="1" t="s">
        <v>28</v>
      </c>
      <c r="K12" s="1" t="s">
        <v>51</v>
      </c>
      <c r="L12" s="1" t="s">
        <v>99</v>
      </c>
      <c r="M12" s="1" t="s">
        <v>10</v>
      </c>
      <c r="N12" s="1" t="s">
        <v>10</v>
      </c>
      <c r="O12" s="1" t="s">
        <v>10</v>
      </c>
      <c r="P12" s="5">
        <v>44438</v>
      </c>
      <c r="Q12" s="5">
        <v>44438</v>
      </c>
      <c r="R12" s="5">
        <v>44442</v>
      </c>
      <c r="S12" s="5">
        <v>44442</v>
      </c>
      <c r="T12" s="5">
        <v>44447</v>
      </c>
      <c r="U12" s="7">
        <v>44447.612893518519</v>
      </c>
      <c r="V12" s="4">
        <v>2</v>
      </c>
      <c r="W12" s="6">
        <v>24001</v>
      </c>
      <c r="X12" s="1" t="s">
        <v>76</v>
      </c>
      <c r="Y12" s="1" t="s">
        <v>129</v>
      </c>
      <c r="Z12" s="1" t="s">
        <v>129</v>
      </c>
      <c r="AA12" s="1" t="s">
        <v>129</v>
      </c>
      <c r="AB12" s="6">
        <v>122</v>
      </c>
      <c r="AC12" s="1" t="s">
        <v>38</v>
      </c>
      <c r="AD12" s="1" t="s">
        <v>79</v>
      </c>
      <c r="AE12" s="1" t="s">
        <v>50</v>
      </c>
      <c r="AF12" s="1" t="s">
        <v>79</v>
      </c>
      <c r="AG12" s="6">
        <v>19000</v>
      </c>
      <c r="AH12" s="1" t="s">
        <v>129</v>
      </c>
      <c r="AI12" s="1" t="s">
        <v>109</v>
      </c>
      <c r="AJ12" s="6">
        <v>5001</v>
      </c>
      <c r="AK12" s="6">
        <v>0.20836631807008041</v>
      </c>
      <c r="AL12" s="1" t="s">
        <v>121</v>
      </c>
      <c r="AM12" s="1" t="s">
        <v>22</v>
      </c>
      <c r="AN12" s="1" t="s">
        <v>39</v>
      </c>
      <c r="AO12" s="1" t="s">
        <v>7</v>
      </c>
      <c r="AP12" s="6">
        <v>3051</v>
      </c>
      <c r="AQ12" s="6">
        <v>0.12711970334569392</v>
      </c>
      <c r="AR12" s="2" t="str">
        <f>HYPERLINK("https://auctions.prozorro.gov.ua/tenders/3bc1f53b916345e3b472cddd053451e3")</f>
        <v>https://auctions.prozorro.gov.ua/tenders/3bc1f53b916345e3b472cddd053451e3</v>
      </c>
      <c r="AS12" s="7">
        <v>44447.772431236379</v>
      </c>
      <c r="AT12" s="5">
        <v>44448</v>
      </c>
      <c r="AU12" s="5">
        <v>44467</v>
      </c>
      <c r="AV12" s="1" t="s">
        <v>127</v>
      </c>
      <c r="AW12" s="7">
        <v>44462.548146793146</v>
      </c>
      <c r="AX12" s="1" t="s">
        <v>17</v>
      </c>
      <c r="AY12" s="6">
        <v>20950</v>
      </c>
      <c r="AZ12" s="5">
        <v>44458</v>
      </c>
      <c r="BA12" s="5">
        <v>44501</v>
      </c>
      <c r="BB12" s="7">
        <v>44561</v>
      </c>
      <c r="BC12" s="1" t="s">
        <v>132</v>
      </c>
      <c r="BD12" s="1"/>
      <c r="BE12" s="1"/>
      <c r="BF12" s="1" t="s">
        <v>31</v>
      </c>
    </row>
    <row r="13" spans="1:58" x14ac:dyDescent="0.25">
      <c r="A13" s="4">
        <v>8</v>
      </c>
      <c r="B13" s="2" t="str">
        <f>HYPERLINK("https://my.zakupki.prom.ua/remote/dispatcher/state_purchase_view/25119076", "UA-2021-03-22-006454-c")</f>
        <v>UA-2021-03-22-006454-c</v>
      </c>
      <c r="C13" s="2" t="s">
        <v>76</v>
      </c>
      <c r="D13" s="1" t="s">
        <v>117</v>
      </c>
      <c r="E13" s="1" t="s">
        <v>117</v>
      </c>
      <c r="F13" s="1" t="s">
        <v>34</v>
      </c>
      <c r="G13" s="1" t="s">
        <v>101</v>
      </c>
      <c r="H13" s="1" t="s">
        <v>114</v>
      </c>
      <c r="I13" s="1" t="s">
        <v>66</v>
      </c>
      <c r="J13" s="1" t="s">
        <v>28</v>
      </c>
      <c r="K13" s="1" t="s">
        <v>51</v>
      </c>
      <c r="L13" s="1" t="s">
        <v>51</v>
      </c>
      <c r="M13" s="1" t="s">
        <v>10</v>
      </c>
      <c r="N13" s="1" t="s">
        <v>10</v>
      </c>
      <c r="O13" s="1" t="s">
        <v>10</v>
      </c>
      <c r="P13" s="5">
        <v>44277</v>
      </c>
      <c r="Q13" s="5">
        <v>44277</v>
      </c>
      <c r="R13" s="5">
        <v>44281</v>
      </c>
      <c r="S13" s="5">
        <v>44281</v>
      </c>
      <c r="T13" s="5">
        <v>44286</v>
      </c>
      <c r="U13" s="7">
        <v>44287.634259259263</v>
      </c>
      <c r="V13" s="4">
        <v>4</v>
      </c>
      <c r="W13" s="6">
        <v>50000</v>
      </c>
      <c r="X13" s="1" t="s">
        <v>76</v>
      </c>
      <c r="Y13" s="4">
        <v>6</v>
      </c>
      <c r="Z13" s="6">
        <v>8333.33</v>
      </c>
      <c r="AA13" s="1" t="s">
        <v>131</v>
      </c>
      <c r="AB13" s="6">
        <v>255</v>
      </c>
      <c r="AC13" s="1" t="s">
        <v>38</v>
      </c>
      <c r="AD13" s="1" t="s">
        <v>79</v>
      </c>
      <c r="AE13" s="1" t="s">
        <v>50</v>
      </c>
      <c r="AF13" s="1" t="s">
        <v>79</v>
      </c>
      <c r="AG13" s="6">
        <v>24999</v>
      </c>
      <c r="AH13" s="6">
        <v>4166.5</v>
      </c>
      <c r="AI13" s="1" t="s">
        <v>121</v>
      </c>
      <c r="AJ13" s="6">
        <v>25001</v>
      </c>
      <c r="AK13" s="6">
        <v>0.50002000000000002</v>
      </c>
      <c r="AL13" s="1" t="s">
        <v>121</v>
      </c>
      <c r="AM13" s="1" t="s">
        <v>22</v>
      </c>
      <c r="AN13" s="1" t="s">
        <v>39</v>
      </c>
      <c r="AO13" s="1" t="s">
        <v>7</v>
      </c>
      <c r="AP13" s="6">
        <v>25001</v>
      </c>
      <c r="AQ13" s="6">
        <v>0.50002000000000002</v>
      </c>
      <c r="AR13" s="2" t="str">
        <f>HYPERLINK("https://auction.openprocurement.org/tenders/cf05d47c87864991aaea0a29838db61e")</f>
        <v>https://auction.openprocurement.org/tenders/cf05d47c87864991aaea0a29838db61e</v>
      </c>
      <c r="AS13" s="7">
        <v>44287.748047937115</v>
      </c>
      <c r="AT13" s="5">
        <v>44288</v>
      </c>
      <c r="AU13" s="5">
        <v>44307</v>
      </c>
      <c r="AV13" s="1" t="s">
        <v>127</v>
      </c>
      <c r="AW13" s="7">
        <v>44293.527695233635</v>
      </c>
      <c r="AX13" s="1" t="s">
        <v>12</v>
      </c>
      <c r="AY13" s="6">
        <v>24999</v>
      </c>
      <c r="AZ13" s="5">
        <v>44290</v>
      </c>
      <c r="BA13" s="5">
        <v>44347</v>
      </c>
      <c r="BB13" s="7">
        <v>44561</v>
      </c>
      <c r="BC13" s="1" t="s">
        <v>132</v>
      </c>
      <c r="BD13" s="1"/>
      <c r="BE13" s="1"/>
      <c r="BF13" s="1" t="s">
        <v>24</v>
      </c>
    </row>
    <row r="14" spans="1:58" x14ac:dyDescent="0.25">
      <c r="A14" s="4">
        <v>9</v>
      </c>
      <c r="B14" s="2" t="str">
        <f>HYPERLINK("https://my.zakupki.prom.ua/remote/dispatcher/state_purchase_view/23351523", "UA-2021-01-27-012846-b")</f>
        <v>UA-2021-01-27-012846-b</v>
      </c>
      <c r="C14" s="2" t="s">
        <v>76</v>
      </c>
      <c r="D14" s="1" t="s">
        <v>90</v>
      </c>
      <c r="E14" s="1" t="s">
        <v>90</v>
      </c>
      <c r="F14" s="1" t="s">
        <v>35</v>
      </c>
      <c r="G14" s="1" t="s">
        <v>63</v>
      </c>
      <c r="H14" s="1" t="s">
        <v>114</v>
      </c>
      <c r="I14" s="1" t="s">
        <v>66</v>
      </c>
      <c r="J14" s="1" t="s">
        <v>28</v>
      </c>
      <c r="K14" s="1" t="s">
        <v>51</v>
      </c>
      <c r="L14" s="1" t="s">
        <v>51</v>
      </c>
      <c r="M14" s="1" t="s">
        <v>10</v>
      </c>
      <c r="N14" s="1" t="s">
        <v>10</v>
      </c>
      <c r="O14" s="1" t="s">
        <v>10</v>
      </c>
      <c r="P14" s="5">
        <v>44223</v>
      </c>
      <c r="Q14" s="1"/>
      <c r="R14" s="1"/>
      <c r="S14" s="1"/>
      <c r="T14" s="1"/>
      <c r="U14" s="1" t="s">
        <v>125</v>
      </c>
      <c r="V14" s="4">
        <v>1</v>
      </c>
      <c r="W14" s="6">
        <v>4800</v>
      </c>
      <c r="X14" s="1" t="s">
        <v>76</v>
      </c>
      <c r="Y14" s="4">
        <v>1</v>
      </c>
      <c r="Z14" s="6">
        <v>4800</v>
      </c>
      <c r="AA14" s="1" t="s">
        <v>131</v>
      </c>
      <c r="AB14" s="1" t="s">
        <v>130</v>
      </c>
      <c r="AC14" s="1" t="s">
        <v>38</v>
      </c>
      <c r="AD14" s="1" t="s">
        <v>79</v>
      </c>
      <c r="AE14" s="1" t="s">
        <v>50</v>
      </c>
      <c r="AF14" s="1" t="s">
        <v>79</v>
      </c>
      <c r="AG14" s="6">
        <v>4800</v>
      </c>
      <c r="AH14" s="6">
        <v>4800</v>
      </c>
      <c r="AI14" s="1"/>
      <c r="AJ14" s="1"/>
      <c r="AK14" s="1"/>
      <c r="AL14" s="1" t="s">
        <v>112</v>
      </c>
      <c r="AM14" s="1" t="s">
        <v>29</v>
      </c>
      <c r="AN14" s="1"/>
      <c r="AO14" s="1" t="s">
        <v>2</v>
      </c>
      <c r="AP14" s="1"/>
      <c r="AQ14" s="1"/>
      <c r="AR14" s="2"/>
      <c r="AS14" s="1"/>
      <c r="AT14" s="1"/>
      <c r="AU14" s="1"/>
      <c r="AV14" s="1" t="s">
        <v>127</v>
      </c>
      <c r="AW14" s="7">
        <v>44224.573902090982</v>
      </c>
      <c r="AX14" s="1" t="s">
        <v>20</v>
      </c>
      <c r="AY14" s="6">
        <v>4800</v>
      </c>
      <c r="AZ14" s="5">
        <v>44197</v>
      </c>
      <c r="BA14" s="5">
        <v>44561</v>
      </c>
      <c r="BB14" s="7">
        <v>44561</v>
      </c>
      <c r="BC14" s="1" t="s">
        <v>132</v>
      </c>
      <c r="BD14" s="1"/>
      <c r="BE14" s="1"/>
      <c r="BF14" s="1" t="s">
        <v>9</v>
      </c>
    </row>
    <row r="15" spans="1:58" x14ac:dyDescent="0.25">
      <c r="A15" s="4">
        <v>10</v>
      </c>
      <c r="B15" s="2" t="str">
        <f>HYPERLINK("https://my.zakupki.prom.ua/remote/dispatcher/state_purchase_view/23329964", "UA-2021-01-27-007269-b")</f>
        <v>UA-2021-01-27-007269-b</v>
      </c>
      <c r="C15" s="2" t="s">
        <v>76</v>
      </c>
      <c r="D15" s="1" t="s">
        <v>87</v>
      </c>
      <c r="E15" s="1" t="s">
        <v>87</v>
      </c>
      <c r="F15" s="1" t="s">
        <v>37</v>
      </c>
      <c r="G15" s="1" t="s">
        <v>63</v>
      </c>
      <c r="H15" s="1" t="s">
        <v>114</v>
      </c>
      <c r="I15" s="1" t="s">
        <v>66</v>
      </c>
      <c r="J15" s="1" t="s">
        <v>28</v>
      </c>
      <c r="K15" s="1" t="s">
        <v>51</v>
      </c>
      <c r="L15" s="1" t="s">
        <v>51</v>
      </c>
      <c r="M15" s="1" t="s">
        <v>10</v>
      </c>
      <c r="N15" s="1" t="s">
        <v>10</v>
      </c>
      <c r="O15" s="1" t="s">
        <v>10</v>
      </c>
      <c r="P15" s="5">
        <v>44223</v>
      </c>
      <c r="Q15" s="1"/>
      <c r="R15" s="1"/>
      <c r="S15" s="1"/>
      <c r="T15" s="1"/>
      <c r="U15" s="1" t="s">
        <v>125</v>
      </c>
      <c r="V15" s="4">
        <v>1</v>
      </c>
      <c r="W15" s="6">
        <v>1785.68</v>
      </c>
      <c r="X15" s="1" t="s">
        <v>76</v>
      </c>
      <c r="Y15" s="4">
        <v>2</v>
      </c>
      <c r="Z15" s="6">
        <v>892.84</v>
      </c>
      <c r="AA15" s="1" t="s">
        <v>128</v>
      </c>
      <c r="AB15" s="1" t="s">
        <v>130</v>
      </c>
      <c r="AC15" s="1" t="s">
        <v>38</v>
      </c>
      <c r="AD15" s="1" t="s">
        <v>79</v>
      </c>
      <c r="AE15" s="1" t="s">
        <v>50</v>
      </c>
      <c r="AF15" s="1" t="s">
        <v>79</v>
      </c>
      <c r="AG15" s="6">
        <v>1785.68</v>
      </c>
      <c r="AH15" s="6">
        <v>892.84</v>
      </c>
      <c r="AI15" s="1"/>
      <c r="AJ15" s="1"/>
      <c r="AK15" s="1"/>
      <c r="AL15" s="1" t="s">
        <v>110</v>
      </c>
      <c r="AM15" s="1" t="s">
        <v>19</v>
      </c>
      <c r="AN15" s="1"/>
      <c r="AO15" s="1" t="s">
        <v>13</v>
      </c>
      <c r="AP15" s="1"/>
      <c r="AQ15" s="1"/>
      <c r="AR15" s="2"/>
      <c r="AS15" s="1"/>
      <c r="AT15" s="1"/>
      <c r="AU15" s="1"/>
      <c r="AV15" s="1" t="s">
        <v>127</v>
      </c>
      <c r="AW15" s="7">
        <v>44224.558515278972</v>
      </c>
      <c r="AX15" s="1" t="s">
        <v>53</v>
      </c>
      <c r="AY15" s="6">
        <v>1785.68</v>
      </c>
      <c r="AZ15" s="5">
        <v>44197</v>
      </c>
      <c r="BA15" s="5">
        <v>44561</v>
      </c>
      <c r="BB15" s="7">
        <v>44561</v>
      </c>
      <c r="BC15" s="1" t="s">
        <v>132</v>
      </c>
      <c r="BD15" s="1"/>
      <c r="BE15" s="1"/>
      <c r="BF15" s="1" t="s">
        <v>9</v>
      </c>
    </row>
    <row r="16" spans="1:58" x14ac:dyDescent="0.25">
      <c r="A16" s="1" t="s">
        <v>64</v>
      </c>
    </row>
  </sheetData>
  <autoFilter ref="A5:BF15"/>
  <hyperlinks>
    <hyperlink ref="A2" r:id="rId1" display="mailto:report.zakupki@prom.ua"/>
    <hyperlink ref="B6" r:id="rId2" display="https://my.zakupki.prom.ua/remote/dispatcher/state_purchase_view/33049575"/>
    <hyperlink ref="B7" r:id="rId3" display="https://my.zakupki.prom.ua/remote/dispatcher/state_purchase_view/32910682"/>
    <hyperlink ref="B8" r:id="rId4" display="https://my.zakupki.prom.ua/remote/dispatcher/state_purchase_view/32788740"/>
    <hyperlink ref="B9" r:id="rId5" display="https://my.zakupki.prom.ua/remote/dispatcher/state_purchase_view/32685415"/>
    <hyperlink ref="B10" r:id="rId6" display="https://my.zakupki.prom.ua/remote/dispatcher/state_purchase_view/30578003"/>
    <hyperlink ref="B11" r:id="rId7" display="https://my.zakupki.prom.ua/remote/dispatcher/state_purchase_view/30403004"/>
    <hyperlink ref="B12" r:id="rId8" display="https://my.zakupki.prom.ua/remote/dispatcher/state_purchase_view/29390571"/>
    <hyperlink ref="AR12" r:id="rId9" display="https://auctions.prozorro.gov.ua/tenders/3bc1f53b916345e3b472cddd053451e3"/>
    <hyperlink ref="B13" r:id="rId10" display="https://my.zakupki.prom.ua/remote/dispatcher/state_purchase_view/25119076"/>
    <hyperlink ref="AR13" r:id="rId11" display="https://auction.openprocurement.org/tenders/cf05d47c87864991aaea0a29838db61e"/>
    <hyperlink ref="B14" r:id="rId12" display="https://my.zakupki.prom.ua/remote/dispatcher/state_purchase_view/23351523"/>
    <hyperlink ref="B15" r:id="rId13" display="https://my.zakupki.prom.ua/remote/dispatcher/state_purchase_view/23329964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User</cp:lastModifiedBy>
  <dcterms:created xsi:type="dcterms:W3CDTF">2022-02-09T14:27:09Z</dcterms:created>
  <dcterms:modified xsi:type="dcterms:W3CDTF">2022-02-09T12:32:06Z</dcterms:modified>
  <cp:category/>
</cp:coreProperties>
</file>