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bookViews>
    <workbookView xWindow="0" yWindow="0" windowWidth="20490" windowHeight="6855"/>
  </bookViews>
  <sheets>
    <sheet name="Sheet" sheetId="1" r:id="rId1"/>
  </sheets>
  <definedNames>
    <definedName name="_xlnm._FilterDatabase" localSheetId="0" hidden="1">Sheet!$A$5:$BI$19</definedName>
  </definedNames>
  <calcPr calcId="152511"/>
</workbook>
</file>

<file path=xl/calcChain.xml><?xml version="1.0" encoding="utf-8"?>
<calcChain xmlns="http://schemas.openxmlformats.org/spreadsheetml/2006/main">
  <c r="B19" i="1" l="1"/>
  <c r="C18" i="1"/>
  <c r="B18" i="1"/>
  <c r="C17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<sst xmlns="http://schemas.openxmlformats.org/spreadsheetml/2006/main" count="469" uniqueCount="175">
  <si>
    <t>% зниження</t>
  </si>
  <si>
    <t>+380508580759</t>
  </si>
  <si>
    <t>+380567199376</t>
  </si>
  <si>
    <t>+380567441594</t>
  </si>
  <si>
    <t>+380667909900</t>
  </si>
  <si>
    <t>+380671196977</t>
  </si>
  <si>
    <t>+380675663399</t>
  </si>
  <si>
    <t>+380676375889</t>
  </si>
  <si>
    <t>+380676520286</t>
  </si>
  <si>
    <t>+380911141702</t>
  </si>
  <si>
    <t>+380959009840</t>
  </si>
  <si>
    <t>+380982337766</t>
  </si>
  <si>
    <t>,,</t>
  </si>
  <si>
    <t>0 (0)</t>
  </si>
  <si>
    <t>0 (0) / 0 (0)</t>
  </si>
  <si>
    <t>03341305</t>
  </si>
  <si>
    <t>09310000-5 Електрична енергія</t>
  </si>
  <si>
    <t>09320000-8 Пара, гаряча вода та пов’язана продукція</t>
  </si>
  <si>
    <t>1</t>
  </si>
  <si>
    <t>110000058127РЕ-2024</t>
  </si>
  <si>
    <t>2</t>
  </si>
  <si>
    <t>2024</t>
  </si>
  <si>
    <t>21560766</t>
  </si>
  <si>
    <t>23359034</t>
  </si>
  <si>
    <t>24</t>
  </si>
  <si>
    <t>2939618563</t>
  </si>
  <si>
    <t>3143213511</t>
  </si>
  <si>
    <t>3143213511,ФОП "ОГУРЦОВ ДМИТРО  СЕРГІЙОВИЧ",Україна</t>
  </si>
  <si>
    <t>3148208078</t>
  </si>
  <si>
    <t>32999141</t>
  </si>
  <si>
    <t>3441611286</t>
  </si>
  <si>
    <t>36216548</t>
  </si>
  <si>
    <t>380503345114</t>
  </si>
  <si>
    <t>40109168</t>
  </si>
  <si>
    <t>4041в</t>
  </si>
  <si>
    <t>4041с</t>
  </si>
  <si>
    <t>41226940</t>
  </si>
  <si>
    <t>42082379</t>
  </si>
  <si>
    <t>42082379,ТОВАРИСТВО З ОБМЕЖЕНОЮ ВІДПОВІДАЛЬНІСТЮ "ДНІПРОВСЬКІ ЕНЕРГЕТИЧНІ ПОСЛУГИ",Україна</t>
  </si>
  <si>
    <t>43938788</t>
  </si>
  <si>
    <t>4748</t>
  </si>
  <si>
    <t>4751</t>
  </si>
  <si>
    <t>50310000-1 Технічне обслуговування і ремонт офісної техніки</t>
  </si>
  <si>
    <t>61825/2024</t>
  </si>
  <si>
    <t>64210000-1 Послуги телефонного зв’язку та передачі даних</t>
  </si>
  <si>
    <t>65110000-7 Розподіл води</t>
  </si>
  <si>
    <t>65310000-9 Розподіл електричної енергії</t>
  </si>
  <si>
    <t>72260000-5 Послуги, пов’язані з програмним забезпеченням</t>
  </si>
  <si>
    <t>75250000-3 Послуги пожежних і рятувальних служб</t>
  </si>
  <si>
    <t>79710000-4 Охоронні послуги</t>
  </si>
  <si>
    <t>82/17/03-2024</t>
  </si>
  <si>
    <t>86470</t>
  </si>
  <si>
    <t>90430000-0 Послуги з відведення стічних вод</t>
  </si>
  <si>
    <t>90620000-9 Послуги з прибирання снігу</t>
  </si>
  <si>
    <t>9833</t>
  </si>
  <si>
    <t>MEIS-3874</t>
  </si>
  <si>
    <t>UAH</t>
  </si>
  <si>
    <t>kuznetsovaov@yasno.com.ua</t>
  </si>
  <si>
    <t>ogurtsovds@gmail.com</t>
  </si>
  <si>
    <t>report-feedback@zakupivli.pro</t>
  </si>
  <si>
    <t>ЄГОРОВА КАТЕРИНА СЕРГІЇВНА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</si>
  <si>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</si>
  <si>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</si>
  <si>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</si>
  <si>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</si>
  <si>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Інформаційно-консультативні послуги з супроводження ПЗ «Звітність»</t>
  </si>
  <si>
    <t>АДМІНІСТРАЦІЯ АМУР-НИЖНЬОДНІПРОВСЬКОГО РАЙОНУ ДНІПРОВСЬКОЇ МІСЬКОЇ РАДИ</t>
  </si>
  <si>
    <t>АКЦІОНЕРНЕ ТОВАРИСТВО "ДТЕК ДНІПРОВСЬКІ ЕЛЕКТРОМЕРЕЖІ"</t>
  </si>
  <si>
    <t>АКЦІОНЕРНЕ ТОВАРИСТВО "УКРТЕЛЕКОМ"</t>
  </si>
  <si>
    <t>АТЛ-0321-Д</t>
  </si>
  <si>
    <t>Боброва Карина Юріївна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</si>
  <si>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</si>
  <si>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</si>
  <si>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</si>
  <si>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</si>
  <si>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</si>
  <si>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 з особливостями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</si>
  <si>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</si>
  <si>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</si>
  <si>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</si>
  <si>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</si>
  <si>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</si>
  <si>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</si>
  <si>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</si>
  <si>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</si>
  <si>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</si>
  <si>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</si>
  <si>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Електрична енергія</t>
  </si>
  <si>
    <t>Електрична енергія :Електрична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</si>
  <si>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</si>
  <si>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</si>
  <si>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</si>
  <si>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Заправка картриджів; Відновлення картриджів</t>
  </si>
  <si>
    <t>Звіт створено 6 лютого о 16:46 з використанням http://zakupivli.pro</t>
  </si>
  <si>
    <t>КЕП</t>
  </si>
  <si>
    <t>КОМУНАЛЬНЕ ПІДПРИЄМСТВО "ДНІПРОВОДОКАНАЛ"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</si>
  <si>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</si>
  <si>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</si>
  <si>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</si>
  <si>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Кіловат-година</t>
  </si>
  <si>
    <t>Кількість одиниць</t>
  </si>
  <si>
    <t>Кількість учасників аукціону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</si>
  <si>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</si>
  <si>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</si>
  <si>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</si>
  <si>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</si>
  <si>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</si>
  <si>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</si>
  <si>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</si>
  <si>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Олена Сосницька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</si>
  <si>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</si>
  <si>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</si>
  <si>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</si>
  <si>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</si>
  <si>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</si>
  <si>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</si>
  <si>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</si>
  <si>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>Послуги з адміністрування (обслуг-ня) програмного забезпечення / Чиж-бухгалтерія комплекс; Послуги з адміністрування (обслуг-ня) дод. робочого місця / Чиж-бухгалтерія комплекс; Послуги з адміністрування (обслуг-ня) дод. робочого місця / Казна; Послуги з адміністрування (обслуг-ня) програмного забезпечення / Казна; Послуги з адміністрування (обслуг-ня) програмного забезпечення / Казна/Банк; Послуги з адміністрування (обслуг-ня) програмного забезпечення / Казна/Угоди</t>
  </si>
  <si>
    <t>Послуги з адміністрування (обслуговування) програмного забезпечення "Зарплатні звіти", "Казна", "Чиж-Бухгалтерія" та телефонні консультації</t>
  </si>
  <si>
    <t>Послуги з обслуговування протипожежної сигналізації (здійснення цілодобового спостереження за виникненням пожежі (загорання)) в приміщеннях (будинках, спорудах) об’єкту</t>
  </si>
  <si>
    <t>Послуги з обслуговування протипожежної сигналізації (здійснення цілодобового спостереження за виникненням пожежі (загорання)) в приміщеннях найпростішого укриття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</si>
  <si>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</t>
  </si>
  <si>
    <t>Послуги з постійного технічного супроводу комп'ютерної програми "Єдина інформаційна система управління місцевим бюджетом"</t>
  </si>
  <si>
    <t>Послуги з поточного ремонту та обслуговування комп'ютерної та організаційної техніки</t>
  </si>
  <si>
    <t>Послуги з централізованого водовідведення</t>
  </si>
  <si>
    <t>Послуги з централізованого водопостачання</t>
  </si>
  <si>
    <t>Послуги зв’язку (послуги з передавання даних і повідомлень (електронні комунікаційні послуги)), а також послуги, пов’язані технологічно з електронними комунікаційними послугами</t>
  </si>
  <si>
    <t xml:space="preserve">Послуги зі здійснення цілодобового спостереження за виникненням пожежі (загорання) в приміщеннях (будинках, спорудах)  об'єкту </t>
  </si>
  <si>
    <t>Послуги зі здійснення цілодобового спостереження за виникненням пожежі (загорання) в приміщеннях відділу ведення державного реєстру виборців</t>
  </si>
  <si>
    <t>Послуги по обслуговуванню сигналізації встановленої в приміщенні відділу ведення держреєстру</t>
  </si>
  <si>
    <t>Послуги із благоустрою населених пунктів (Послуги з утримання внутрішньоквартальних доріг приватного сектору у зимовий період в Амур-Нижньодніпровському районі м. Дніпро)</t>
  </si>
  <si>
    <t>Послуги із благоустрою населених пунктів (Послуги з утримання внутрішньоквартальних доріг приватного сектору у зимовий період в Амур-Нижньодніпровському районі м. Дніпро):Послуги із благоустрою населених пунктів (Послуги з утримання внутрішньоквартальних доріг приватного сектору у зимовий період в Амур-Нижньодніпровському районі м. Дніпро)</t>
  </si>
  <si>
    <t>Послуги із забезпечення перетікань реактивної електричної енергії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</si>
  <si>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</si>
  <si>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</si>
  <si>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</si>
  <si>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</si>
  <si>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</si>
  <si>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</si>
  <si>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</si>
  <si>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</si>
  <si>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</si>
  <si>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</si>
  <si>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</si>
  <si>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</si>
  <si>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</si>
  <si>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</si>
  <si>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</si>
  <si>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ТАРАСЕНКО СЕРГІЙ СЕРГІЙОВИЧ</t>
  </si>
  <si>
    <t>ТОВАРИСТВО З ОБМЕЖЕНОЮ ВІДПОВІДАЛЬНІСТЮ "АТЛАС АКТИВ"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</si>
  <si>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</si>
  <si>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"ДНІПРОСПЕЦНАГЛЯД"</t>
  </si>
  <si>
    <t>ТОВАРИСТВО З ОБМЕЖЕНОЮ ВІДПОВІДАЛЬНІСТЮ "ЦЕНТР ІНФОРМАЦІЙНИХ І АНАЛІТИЧНИХ ТЕХНОЛОГІЙ"</t>
  </si>
  <si>
    <t>Так</t>
  </si>
  <si>
    <t>Теплова енергія</t>
  </si>
  <si>
    <t>Тип процедури</t>
  </si>
  <si>
    <t>УПРАВЛІННЯ ПОЛІЦІЇ ОХОРОНИ В ДНІПРОПЕТРОВСЬКІЙ ОБЛАСТІ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</si>
  <si>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</si>
  <si>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</si>
  <si>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</si>
  <si>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ФОП "ОГУРЦОВ ДМИТРО  СЕРГІЙОВИЧ"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</si>
  <si>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</si>
  <si>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</si>
  <si>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</si>
  <si>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буде відома у момент початку прийому пропозицій</t>
  </si>
  <si>
    <t>гігакалорія</t>
  </si>
  <si>
    <t>завершений</t>
  </si>
  <si>
    <t>завершено</t>
  </si>
  <si>
    <t>кіловар-година</t>
  </si>
  <si>
    <t>кілька позицій</t>
  </si>
  <si>
    <t>метри кубічні</t>
  </si>
  <si>
    <t>не указано</t>
  </si>
  <si>
    <t>послуга</t>
  </si>
  <si>
    <t>підписано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</si>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</sst>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8778927" TargetMode="External"/><Relationship Id="rId13" Type="http://schemas.openxmlformats.org/officeDocument/2006/relationships/hyperlink" Target="https://my.zakupivli.pro/remote/dispatcher/state_purchase_view/48202283" TargetMode="External"/><Relationship Id="rId3" Type="http://schemas.openxmlformats.org/officeDocument/2006/relationships/hyperlink" Target="https://my.zakupivli.pro/remote/dispatcher/state_purchase_view/48891427" TargetMode="External"/><Relationship Id="rId7" Type="http://schemas.openxmlformats.org/officeDocument/2006/relationships/hyperlink" Target="https://my.zakupivli.pro/remote/dispatcher/state_purchase_view/48763652" TargetMode="External"/><Relationship Id="rId12" Type="http://schemas.openxmlformats.org/officeDocument/2006/relationships/hyperlink" Target="https://my.zakupivli.pro/remote/dispatcher/state_purchase_view/48580410" TargetMode="External"/><Relationship Id="rId17" Type="http://schemas.openxmlformats.org/officeDocument/2006/relationships/hyperlink" Target="https://my.zakupivli.pro/remote/dispatcher/state_purchase_view/48184347" TargetMode="External"/><Relationship Id="rId2" Type="http://schemas.openxmlformats.org/officeDocument/2006/relationships/hyperlink" Target="https://my.zakupivli.pro/remote/dispatcher/state_purchase_view/48905864" TargetMode="External"/><Relationship Id="rId16" Type="http://schemas.openxmlformats.org/officeDocument/2006/relationships/hyperlink" Target="https://my.zakupivli.pro/remote/dispatcher/state_purchase_lot_view/1170375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8874515" TargetMode="External"/><Relationship Id="rId11" Type="http://schemas.openxmlformats.org/officeDocument/2006/relationships/hyperlink" Target="https://my.zakupivli.pro/remote/dispatcher/state_purchase_view/48685988" TargetMode="External"/><Relationship Id="rId5" Type="http://schemas.openxmlformats.org/officeDocument/2006/relationships/hyperlink" Target="https://my.zakupivli.pro/remote/dispatcher/state_purchase_view/48875107" TargetMode="External"/><Relationship Id="rId15" Type="http://schemas.openxmlformats.org/officeDocument/2006/relationships/hyperlink" Target="https://my.zakupivli.pro/remote/dispatcher/state_purchase_view/48194241" TargetMode="External"/><Relationship Id="rId10" Type="http://schemas.openxmlformats.org/officeDocument/2006/relationships/hyperlink" Target="https://my.zakupivli.pro/remote/dispatcher/state_purchase_view/48756590" TargetMode="External"/><Relationship Id="rId4" Type="http://schemas.openxmlformats.org/officeDocument/2006/relationships/hyperlink" Target="https://my.zakupivli.pro/remote/dispatcher/state_purchase_view/48887466" TargetMode="External"/><Relationship Id="rId9" Type="http://schemas.openxmlformats.org/officeDocument/2006/relationships/hyperlink" Target="https://my.zakupivli.pro/remote/dispatcher/state_purchase_view/48759409" TargetMode="External"/><Relationship Id="rId14" Type="http://schemas.openxmlformats.org/officeDocument/2006/relationships/hyperlink" Target="https://my.zakupivli.pro/remote/dispatcher/state_purchase_lot_view/117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 x14ac:dyDescent="0.25">
      <c r="A1" s="1" t="s">
        <v>162</v>
      </c>
    </row>
    <row r="2" spans="1:61" x14ac:dyDescent="0.25">
      <c r="A2" s="2" t="s">
        <v>59</v>
      </c>
    </row>
    <row r="4" spans="1:61" x14ac:dyDescent="0.25">
      <c r="A4" s="1" t="s">
        <v>140</v>
      </c>
    </row>
    <row r="5" spans="1:61" ht="153.75" x14ac:dyDescent="0.25">
      <c r="A5" s="3" t="s">
        <v>174</v>
      </c>
      <c r="B5" s="3" t="s">
        <v>63</v>
      </c>
      <c r="C5" s="3" t="s">
        <v>64</v>
      </c>
      <c r="D5" s="3" t="s">
        <v>157</v>
      </c>
      <c r="E5" s="3" t="s">
        <v>133</v>
      </c>
      <c r="F5" s="3" t="s">
        <v>139</v>
      </c>
      <c r="G5" s="3" t="s">
        <v>96</v>
      </c>
      <c r="H5" s="3" t="s">
        <v>155</v>
      </c>
      <c r="I5" s="3" t="s">
        <v>94</v>
      </c>
      <c r="J5" s="3" t="s">
        <v>110</v>
      </c>
      <c r="K5" s="3" t="s">
        <v>61</v>
      </c>
      <c r="L5" s="3" t="s">
        <v>111</v>
      </c>
      <c r="M5" s="3" t="s">
        <v>112</v>
      </c>
      <c r="N5" s="3" t="s">
        <v>73</v>
      </c>
      <c r="O5" s="3" t="s">
        <v>74</v>
      </c>
      <c r="P5" s="3" t="s">
        <v>72</v>
      </c>
      <c r="Q5" s="3" t="s">
        <v>80</v>
      </c>
      <c r="R5" s="3" t="s">
        <v>84</v>
      </c>
      <c r="S5" s="3" t="s">
        <v>83</v>
      </c>
      <c r="T5" s="3" t="s">
        <v>135</v>
      </c>
      <c r="U5" s="3" t="s">
        <v>134</v>
      </c>
      <c r="V5" s="3" t="s">
        <v>78</v>
      </c>
      <c r="W5" s="3" t="s">
        <v>101</v>
      </c>
      <c r="X5" s="3" t="s">
        <v>113</v>
      </c>
      <c r="Y5" s="3" t="s">
        <v>114</v>
      </c>
      <c r="Z5" s="3" t="s">
        <v>100</v>
      </c>
      <c r="AA5" s="3" t="s">
        <v>115</v>
      </c>
      <c r="AB5" s="3" t="s">
        <v>108</v>
      </c>
      <c r="AC5" s="3" t="s">
        <v>98</v>
      </c>
      <c r="AD5" s="3" t="s">
        <v>71</v>
      </c>
      <c r="AE5" s="3" t="s">
        <v>90</v>
      </c>
      <c r="AF5" s="3" t="s">
        <v>145</v>
      </c>
      <c r="AG5" s="3" t="s">
        <v>105</v>
      </c>
      <c r="AH5" s="3" t="s">
        <v>137</v>
      </c>
      <c r="AI5" s="3" t="s">
        <v>138</v>
      </c>
      <c r="AJ5" s="3" t="s">
        <v>103</v>
      </c>
      <c r="AK5" s="3" t="s">
        <v>146</v>
      </c>
      <c r="AL5" s="3" t="s">
        <v>0</v>
      </c>
      <c r="AM5" s="3" t="s">
        <v>161</v>
      </c>
      <c r="AN5" s="3" t="s">
        <v>62</v>
      </c>
      <c r="AO5" s="3" t="s">
        <v>89</v>
      </c>
      <c r="AP5" s="3" t="s">
        <v>97</v>
      </c>
      <c r="AQ5" s="3" t="s">
        <v>146</v>
      </c>
      <c r="AR5" s="3" t="s">
        <v>0</v>
      </c>
      <c r="AS5" s="3" t="s">
        <v>116</v>
      </c>
      <c r="AT5" s="3" t="s">
        <v>81</v>
      </c>
      <c r="AU5" s="3" t="s">
        <v>159</v>
      </c>
      <c r="AV5" s="3" t="s">
        <v>158</v>
      </c>
      <c r="AW5" s="3" t="s">
        <v>141</v>
      </c>
      <c r="AX5" s="3" t="s">
        <v>79</v>
      </c>
      <c r="AY5" s="3" t="s">
        <v>106</v>
      </c>
      <c r="AZ5" s="3" t="s">
        <v>147</v>
      </c>
      <c r="BA5" s="3" t="s">
        <v>144</v>
      </c>
      <c r="BB5" s="3" t="s">
        <v>143</v>
      </c>
      <c r="BC5" s="3" t="s">
        <v>82</v>
      </c>
      <c r="BD5" s="3" t="s">
        <v>86</v>
      </c>
      <c r="BE5" s="3" t="s">
        <v>85</v>
      </c>
      <c r="BF5" s="3" t="s">
        <v>142</v>
      </c>
      <c r="BG5" s="3" t="s">
        <v>136</v>
      </c>
      <c r="BH5" s="3" t="s">
        <v>102</v>
      </c>
      <c r="BI5" s="3" t="s">
        <v>75</v>
      </c>
    </row>
    <row r="6" spans="1:61" x14ac:dyDescent="0.25">
      <c r="A6" s="4">
        <v>1</v>
      </c>
      <c r="B6" s="2" t="str">
        <f>HYPERLINK("https://my.zakupivli.pro/remote/dispatcher/state_purchase_view/48905864", "UA-2024-02-02-012961-a")</f>
        <v>UA-2024-02-02-012961-a</v>
      </c>
      <c r="C6" s="2" t="s">
        <v>104</v>
      </c>
      <c r="D6" s="1" t="s">
        <v>154</v>
      </c>
      <c r="E6" s="1" t="s">
        <v>154</v>
      </c>
      <c r="F6" s="1" t="s">
        <v>21</v>
      </c>
      <c r="G6" s="1" t="s">
        <v>17</v>
      </c>
      <c r="H6" s="1" t="s">
        <v>91</v>
      </c>
      <c r="I6" s="1" t="s">
        <v>153</v>
      </c>
      <c r="J6" s="1" t="s">
        <v>66</v>
      </c>
      <c r="K6" s="1" t="s">
        <v>39</v>
      </c>
      <c r="L6" s="1" t="s">
        <v>109</v>
      </c>
      <c r="M6" s="1" t="s">
        <v>109</v>
      </c>
      <c r="N6" s="1" t="s">
        <v>13</v>
      </c>
      <c r="O6" s="1" t="s">
        <v>13</v>
      </c>
      <c r="P6" s="1" t="s">
        <v>13</v>
      </c>
      <c r="Q6" s="5">
        <v>45324</v>
      </c>
      <c r="R6" s="1"/>
      <c r="S6" s="1"/>
      <c r="T6" s="1"/>
      <c r="U6" s="1"/>
      <c r="V6" s="1" t="s">
        <v>163</v>
      </c>
      <c r="W6" s="4">
        <v>1</v>
      </c>
      <c r="X6" s="6">
        <v>1688930.93</v>
      </c>
      <c r="Y6" s="1" t="s">
        <v>104</v>
      </c>
      <c r="Z6" s="1">
        <v>480.81799999999998</v>
      </c>
      <c r="AA6" s="6">
        <v>3512.62</v>
      </c>
      <c r="AB6" s="1" t="s">
        <v>165</v>
      </c>
      <c r="AC6" s="1" t="s">
        <v>171</v>
      </c>
      <c r="AD6" s="1" t="s">
        <v>56</v>
      </c>
      <c r="AE6" s="1" t="s">
        <v>153</v>
      </c>
      <c r="AF6" s="1" t="s">
        <v>77</v>
      </c>
      <c r="AG6" s="1" t="s">
        <v>107</v>
      </c>
      <c r="AH6" s="6">
        <v>1688930.93</v>
      </c>
      <c r="AI6" s="6">
        <v>3518.6061041666667</v>
      </c>
      <c r="AJ6" s="1"/>
      <c r="AK6" s="1"/>
      <c r="AL6" s="1"/>
      <c r="AM6" s="1" t="s">
        <v>149</v>
      </c>
      <c r="AN6" s="1" t="s">
        <v>36</v>
      </c>
      <c r="AO6" s="1"/>
      <c r="AP6" s="1" t="s">
        <v>5</v>
      </c>
      <c r="AQ6" s="1"/>
      <c r="AR6" s="1"/>
      <c r="AS6" s="2"/>
      <c r="AT6" s="1"/>
      <c r="AU6" s="1"/>
      <c r="AV6" s="1"/>
      <c r="AW6" s="1" t="s">
        <v>167</v>
      </c>
      <c r="AX6" s="7">
        <v>45324.681902545904</v>
      </c>
      <c r="AY6" s="1" t="s">
        <v>69</v>
      </c>
      <c r="AZ6" s="6">
        <v>1688930.93</v>
      </c>
      <c r="BA6" s="5">
        <v>45292</v>
      </c>
      <c r="BB6" s="5">
        <v>45657</v>
      </c>
      <c r="BC6" s="5">
        <v>45324</v>
      </c>
      <c r="BD6" s="5">
        <v>45292</v>
      </c>
      <c r="BE6" s="7">
        <v>45657</v>
      </c>
      <c r="BF6" s="1" t="s">
        <v>173</v>
      </c>
      <c r="BG6" s="1"/>
      <c r="BH6" s="1"/>
      <c r="BI6" s="1" t="s">
        <v>12</v>
      </c>
    </row>
    <row r="7" spans="1:61" x14ac:dyDescent="0.25">
      <c r="A7" s="4">
        <v>2</v>
      </c>
      <c r="B7" s="2" t="str">
        <f>HYPERLINK("https://my.zakupivli.pro/remote/dispatcher/state_purchase_view/48891427", "UA-2024-02-02-005787-a")</f>
        <v>UA-2024-02-02-005787-a</v>
      </c>
      <c r="C7" s="2" t="s">
        <v>104</v>
      </c>
      <c r="D7" s="1" t="s">
        <v>126</v>
      </c>
      <c r="E7" s="1" t="s">
        <v>121</v>
      </c>
      <c r="F7" s="1" t="s">
        <v>21</v>
      </c>
      <c r="G7" s="1" t="s">
        <v>44</v>
      </c>
      <c r="H7" s="1" t="s">
        <v>91</v>
      </c>
      <c r="I7" s="1" t="s">
        <v>153</v>
      </c>
      <c r="J7" s="1" t="s">
        <v>66</v>
      </c>
      <c r="K7" s="1" t="s">
        <v>39</v>
      </c>
      <c r="L7" s="1" t="s">
        <v>109</v>
      </c>
      <c r="M7" s="1" t="s">
        <v>109</v>
      </c>
      <c r="N7" s="1" t="s">
        <v>13</v>
      </c>
      <c r="O7" s="1" t="s">
        <v>13</v>
      </c>
      <c r="P7" s="1" t="s">
        <v>13</v>
      </c>
      <c r="Q7" s="5">
        <v>45324</v>
      </c>
      <c r="R7" s="1"/>
      <c r="S7" s="1"/>
      <c r="T7" s="1"/>
      <c r="U7" s="1"/>
      <c r="V7" s="1" t="s">
        <v>163</v>
      </c>
      <c r="W7" s="4">
        <v>1</v>
      </c>
      <c r="X7" s="6">
        <v>90000</v>
      </c>
      <c r="Y7" s="1" t="s">
        <v>104</v>
      </c>
      <c r="Z7" s="1">
        <v>1</v>
      </c>
      <c r="AA7" s="6">
        <v>90000</v>
      </c>
      <c r="AB7" s="1" t="s">
        <v>172</v>
      </c>
      <c r="AC7" s="1" t="s">
        <v>171</v>
      </c>
      <c r="AD7" s="1" t="s">
        <v>56</v>
      </c>
      <c r="AE7" s="1" t="s">
        <v>153</v>
      </c>
      <c r="AF7" s="1" t="s">
        <v>77</v>
      </c>
      <c r="AG7" s="1" t="s">
        <v>107</v>
      </c>
      <c r="AH7" s="6">
        <v>90000</v>
      </c>
      <c r="AI7" s="6">
        <v>90000</v>
      </c>
      <c r="AJ7" s="1"/>
      <c r="AK7" s="1"/>
      <c r="AL7" s="1"/>
      <c r="AM7" s="1" t="s">
        <v>68</v>
      </c>
      <c r="AN7" s="1" t="s">
        <v>22</v>
      </c>
      <c r="AO7" s="1"/>
      <c r="AP7" s="1" t="s">
        <v>9</v>
      </c>
      <c r="AQ7" s="1"/>
      <c r="AR7" s="1"/>
      <c r="AS7" s="2"/>
      <c r="AT7" s="1"/>
      <c r="AU7" s="1"/>
      <c r="AV7" s="1"/>
      <c r="AW7" s="1" t="s">
        <v>167</v>
      </c>
      <c r="AX7" s="7">
        <v>45324.504703704573</v>
      </c>
      <c r="AY7" s="1" t="s">
        <v>51</v>
      </c>
      <c r="AZ7" s="6">
        <v>90000</v>
      </c>
      <c r="BA7" s="5">
        <v>45292</v>
      </c>
      <c r="BB7" s="5">
        <v>45657</v>
      </c>
      <c r="BC7" s="5">
        <v>45322</v>
      </c>
      <c r="BD7" s="5">
        <v>45292</v>
      </c>
      <c r="BE7" s="7">
        <v>45657</v>
      </c>
      <c r="BF7" s="1" t="s">
        <v>173</v>
      </c>
      <c r="BG7" s="1"/>
      <c r="BH7" s="1"/>
      <c r="BI7" s="1" t="s">
        <v>12</v>
      </c>
    </row>
    <row r="8" spans="1:61" x14ac:dyDescent="0.25">
      <c r="A8" s="4">
        <v>3</v>
      </c>
      <c r="B8" s="2" t="str">
        <f>HYPERLINK("https://my.zakupivli.pro/remote/dispatcher/state_purchase_view/48887466", "UA-2024-02-02-003906-a")</f>
        <v>UA-2024-02-02-003906-a</v>
      </c>
      <c r="C8" s="2" t="s">
        <v>104</v>
      </c>
      <c r="D8" s="1" t="s">
        <v>119</v>
      </c>
      <c r="E8" s="1" t="s">
        <v>120</v>
      </c>
      <c r="F8" s="1" t="s">
        <v>21</v>
      </c>
      <c r="G8" s="1" t="s">
        <v>48</v>
      </c>
      <c r="H8" s="1" t="s">
        <v>91</v>
      </c>
      <c r="I8" s="1" t="s">
        <v>153</v>
      </c>
      <c r="J8" s="1" t="s">
        <v>66</v>
      </c>
      <c r="K8" s="1" t="s">
        <v>39</v>
      </c>
      <c r="L8" s="1" t="s">
        <v>109</v>
      </c>
      <c r="M8" s="1" t="s">
        <v>109</v>
      </c>
      <c r="N8" s="1" t="s">
        <v>13</v>
      </c>
      <c r="O8" s="1" t="s">
        <v>13</v>
      </c>
      <c r="P8" s="1" t="s">
        <v>13</v>
      </c>
      <c r="Q8" s="5">
        <v>45324</v>
      </c>
      <c r="R8" s="1"/>
      <c r="S8" s="1"/>
      <c r="T8" s="1"/>
      <c r="U8" s="1"/>
      <c r="V8" s="1" t="s">
        <v>163</v>
      </c>
      <c r="W8" s="4">
        <v>1</v>
      </c>
      <c r="X8" s="6">
        <v>3850</v>
      </c>
      <c r="Y8" s="1" t="s">
        <v>104</v>
      </c>
      <c r="Z8" s="1">
        <v>1</v>
      </c>
      <c r="AA8" s="6">
        <v>3850</v>
      </c>
      <c r="AB8" s="1" t="s">
        <v>172</v>
      </c>
      <c r="AC8" s="1" t="s">
        <v>171</v>
      </c>
      <c r="AD8" s="1" t="s">
        <v>56</v>
      </c>
      <c r="AE8" s="1" t="s">
        <v>107</v>
      </c>
      <c r="AF8" s="1" t="s">
        <v>77</v>
      </c>
      <c r="AG8" s="1" t="s">
        <v>107</v>
      </c>
      <c r="AH8" s="6">
        <v>3850</v>
      </c>
      <c r="AI8" s="6">
        <v>3850</v>
      </c>
      <c r="AJ8" s="1"/>
      <c r="AK8" s="1"/>
      <c r="AL8" s="1"/>
      <c r="AM8" s="1" t="s">
        <v>151</v>
      </c>
      <c r="AN8" s="1" t="s">
        <v>29</v>
      </c>
      <c r="AO8" s="1"/>
      <c r="AP8" s="1" t="s">
        <v>7</v>
      </c>
      <c r="AQ8" s="1"/>
      <c r="AR8" s="1"/>
      <c r="AS8" s="2"/>
      <c r="AT8" s="1"/>
      <c r="AU8" s="1"/>
      <c r="AV8" s="1"/>
      <c r="AW8" s="1" t="s">
        <v>167</v>
      </c>
      <c r="AX8" s="7">
        <v>45324.465765681656</v>
      </c>
      <c r="AY8" s="1" t="s">
        <v>40</v>
      </c>
      <c r="AZ8" s="6">
        <v>3850</v>
      </c>
      <c r="BA8" s="5">
        <v>45323</v>
      </c>
      <c r="BB8" s="5">
        <v>45657</v>
      </c>
      <c r="BC8" s="5">
        <v>45323</v>
      </c>
      <c r="BD8" s="5">
        <v>45323</v>
      </c>
      <c r="BE8" s="7">
        <v>45657</v>
      </c>
      <c r="BF8" s="1" t="s">
        <v>173</v>
      </c>
      <c r="BG8" s="1"/>
      <c r="BH8" s="1"/>
      <c r="BI8" s="1" t="s">
        <v>12</v>
      </c>
    </row>
    <row r="9" spans="1:61" x14ac:dyDescent="0.25">
      <c r="A9" s="4">
        <v>4</v>
      </c>
      <c r="B9" s="2" t="str">
        <f>HYPERLINK("https://my.zakupivli.pro/remote/dispatcher/state_purchase_view/48875107", "UA-2024-02-01-014782-a")</f>
        <v>UA-2024-02-01-014782-a</v>
      </c>
      <c r="C9" s="2" t="s">
        <v>104</v>
      </c>
      <c r="D9" s="1" t="s">
        <v>124</v>
      </c>
      <c r="E9" s="1" t="s">
        <v>124</v>
      </c>
      <c r="F9" s="1" t="s">
        <v>21</v>
      </c>
      <c r="G9" s="1" t="s">
        <v>52</v>
      </c>
      <c r="H9" s="1" t="s">
        <v>91</v>
      </c>
      <c r="I9" s="1" t="s">
        <v>153</v>
      </c>
      <c r="J9" s="1" t="s">
        <v>66</v>
      </c>
      <c r="K9" s="1" t="s">
        <v>39</v>
      </c>
      <c r="L9" s="1" t="s">
        <v>109</v>
      </c>
      <c r="M9" s="1" t="s">
        <v>109</v>
      </c>
      <c r="N9" s="1" t="s">
        <v>13</v>
      </c>
      <c r="O9" s="1" t="s">
        <v>13</v>
      </c>
      <c r="P9" s="1" t="s">
        <v>13</v>
      </c>
      <c r="Q9" s="5">
        <v>45323</v>
      </c>
      <c r="R9" s="1"/>
      <c r="S9" s="1"/>
      <c r="T9" s="1"/>
      <c r="U9" s="1"/>
      <c r="V9" s="1" t="s">
        <v>163</v>
      </c>
      <c r="W9" s="4">
        <v>1</v>
      </c>
      <c r="X9" s="6">
        <v>9649.2000000000007</v>
      </c>
      <c r="Y9" s="1" t="s">
        <v>104</v>
      </c>
      <c r="Z9" s="1">
        <v>731</v>
      </c>
      <c r="AA9" s="6">
        <v>13.2</v>
      </c>
      <c r="AB9" s="1" t="s">
        <v>170</v>
      </c>
      <c r="AC9" s="1" t="s">
        <v>171</v>
      </c>
      <c r="AD9" s="1" t="s">
        <v>56</v>
      </c>
      <c r="AE9" s="1" t="s">
        <v>153</v>
      </c>
      <c r="AF9" s="1" t="s">
        <v>77</v>
      </c>
      <c r="AG9" s="1" t="s">
        <v>107</v>
      </c>
      <c r="AH9" s="6">
        <v>9649.2000000000007</v>
      </c>
      <c r="AI9" s="6">
        <v>13.200000000000001</v>
      </c>
      <c r="AJ9" s="1"/>
      <c r="AK9" s="1"/>
      <c r="AL9" s="1"/>
      <c r="AM9" s="1" t="s">
        <v>95</v>
      </c>
      <c r="AN9" s="1" t="s">
        <v>15</v>
      </c>
      <c r="AO9" s="1"/>
      <c r="AP9" s="1" t="s">
        <v>2</v>
      </c>
      <c r="AQ9" s="1"/>
      <c r="AR9" s="1"/>
      <c r="AS9" s="2"/>
      <c r="AT9" s="1"/>
      <c r="AU9" s="1"/>
      <c r="AV9" s="1"/>
      <c r="AW9" s="1" t="s">
        <v>167</v>
      </c>
      <c r="AX9" s="7">
        <v>45323.726956012048</v>
      </c>
      <c r="AY9" s="1" t="s">
        <v>35</v>
      </c>
      <c r="AZ9" s="6">
        <v>9649.2000000000007</v>
      </c>
      <c r="BA9" s="5">
        <v>45292</v>
      </c>
      <c r="BB9" s="5">
        <v>45657</v>
      </c>
      <c r="BC9" s="5">
        <v>45323</v>
      </c>
      <c r="BD9" s="5">
        <v>45292</v>
      </c>
      <c r="BE9" s="7">
        <v>45657</v>
      </c>
      <c r="BF9" s="1" t="s">
        <v>173</v>
      </c>
      <c r="BG9" s="1"/>
      <c r="BH9" s="1"/>
      <c r="BI9" s="1" t="s">
        <v>12</v>
      </c>
    </row>
    <row r="10" spans="1:61" x14ac:dyDescent="0.25">
      <c r="A10" s="4">
        <v>5</v>
      </c>
      <c r="B10" s="2" t="str">
        <f>HYPERLINK("https://my.zakupivli.pro/remote/dispatcher/state_purchase_view/48874515", "UA-2024-02-01-014544-a")</f>
        <v>UA-2024-02-01-014544-a</v>
      </c>
      <c r="C10" s="2" t="s">
        <v>104</v>
      </c>
      <c r="D10" s="1" t="s">
        <v>125</v>
      </c>
      <c r="E10" s="1" t="s">
        <v>125</v>
      </c>
      <c r="F10" s="1" t="s">
        <v>21</v>
      </c>
      <c r="G10" s="1" t="s">
        <v>45</v>
      </c>
      <c r="H10" s="1" t="s">
        <v>91</v>
      </c>
      <c r="I10" s="1" t="s">
        <v>153</v>
      </c>
      <c r="J10" s="1" t="s">
        <v>66</v>
      </c>
      <c r="K10" s="1" t="s">
        <v>39</v>
      </c>
      <c r="L10" s="1" t="s">
        <v>109</v>
      </c>
      <c r="M10" s="1" t="s">
        <v>109</v>
      </c>
      <c r="N10" s="1" t="s">
        <v>13</v>
      </c>
      <c r="O10" s="1" t="s">
        <v>13</v>
      </c>
      <c r="P10" s="1" t="s">
        <v>13</v>
      </c>
      <c r="Q10" s="5">
        <v>45323</v>
      </c>
      <c r="R10" s="1"/>
      <c r="S10" s="1"/>
      <c r="T10" s="1"/>
      <c r="U10" s="1"/>
      <c r="V10" s="1" t="s">
        <v>163</v>
      </c>
      <c r="W10" s="4">
        <v>1</v>
      </c>
      <c r="X10" s="6">
        <v>13274.96</v>
      </c>
      <c r="Y10" s="1" t="s">
        <v>104</v>
      </c>
      <c r="Z10" s="1">
        <v>731</v>
      </c>
      <c r="AA10" s="6">
        <v>18.16</v>
      </c>
      <c r="AB10" s="1" t="s">
        <v>170</v>
      </c>
      <c r="AC10" s="1" t="s">
        <v>171</v>
      </c>
      <c r="AD10" s="1" t="s">
        <v>56</v>
      </c>
      <c r="AE10" s="1" t="s">
        <v>153</v>
      </c>
      <c r="AF10" s="1" t="s">
        <v>77</v>
      </c>
      <c r="AG10" s="1" t="s">
        <v>107</v>
      </c>
      <c r="AH10" s="6">
        <v>13274.96</v>
      </c>
      <c r="AI10" s="6">
        <v>18.16</v>
      </c>
      <c r="AJ10" s="1"/>
      <c r="AK10" s="1"/>
      <c r="AL10" s="1"/>
      <c r="AM10" s="1" t="s">
        <v>95</v>
      </c>
      <c r="AN10" s="1" t="s">
        <v>15</v>
      </c>
      <c r="AO10" s="1"/>
      <c r="AP10" s="1" t="s">
        <v>2</v>
      </c>
      <c r="AQ10" s="1"/>
      <c r="AR10" s="1"/>
      <c r="AS10" s="2"/>
      <c r="AT10" s="1"/>
      <c r="AU10" s="1"/>
      <c r="AV10" s="1"/>
      <c r="AW10" s="1" t="s">
        <v>167</v>
      </c>
      <c r="AX10" s="7">
        <v>45323.716610670686</v>
      </c>
      <c r="AY10" s="1" t="s">
        <v>34</v>
      </c>
      <c r="AZ10" s="6">
        <v>13274.96</v>
      </c>
      <c r="BA10" s="5">
        <v>45292</v>
      </c>
      <c r="BB10" s="5">
        <v>45657</v>
      </c>
      <c r="BC10" s="5">
        <v>45323</v>
      </c>
      <c r="BD10" s="5">
        <v>45292</v>
      </c>
      <c r="BE10" s="7">
        <v>45657</v>
      </c>
      <c r="BF10" s="1" t="s">
        <v>173</v>
      </c>
      <c r="BG10" s="1"/>
      <c r="BH10" s="1"/>
      <c r="BI10" s="1" t="s">
        <v>12</v>
      </c>
    </row>
    <row r="11" spans="1:61" x14ac:dyDescent="0.25">
      <c r="A11" s="4">
        <v>6</v>
      </c>
      <c r="B11" s="2" t="str">
        <f>HYPERLINK("https://my.zakupivli.pro/remote/dispatcher/state_purchase_view/48763652", "UA-2024-01-30-006712-a")</f>
        <v>UA-2024-01-30-006712-a</v>
      </c>
      <c r="C11" s="2" t="s">
        <v>104</v>
      </c>
      <c r="D11" s="1" t="s">
        <v>65</v>
      </c>
      <c r="E11" s="1" t="s">
        <v>65</v>
      </c>
      <c r="F11" s="1" t="s">
        <v>21</v>
      </c>
      <c r="G11" s="1" t="s">
        <v>47</v>
      </c>
      <c r="H11" s="1" t="s">
        <v>91</v>
      </c>
      <c r="I11" s="1" t="s">
        <v>153</v>
      </c>
      <c r="J11" s="1" t="s">
        <v>66</v>
      </c>
      <c r="K11" s="1" t="s">
        <v>39</v>
      </c>
      <c r="L11" s="1" t="s">
        <v>109</v>
      </c>
      <c r="M11" s="1" t="s">
        <v>109</v>
      </c>
      <c r="N11" s="1" t="s">
        <v>13</v>
      </c>
      <c r="O11" s="1" t="s">
        <v>13</v>
      </c>
      <c r="P11" s="1" t="s">
        <v>13</v>
      </c>
      <c r="Q11" s="5">
        <v>45321</v>
      </c>
      <c r="R11" s="1"/>
      <c r="S11" s="1"/>
      <c r="T11" s="1"/>
      <c r="U11" s="1"/>
      <c r="V11" s="1" t="s">
        <v>163</v>
      </c>
      <c r="W11" s="4">
        <v>1</v>
      </c>
      <c r="X11" s="6">
        <v>2700</v>
      </c>
      <c r="Y11" s="1" t="s">
        <v>104</v>
      </c>
      <c r="Z11" s="1">
        <v>1</v>
      </c>
      <c r="AA11" s="6">
        <v>2700</v>
      </c>
      <c r="AB11" s="1" t="s">
        <v>172</v>
      </c>
      <c r="AC11" s="1" t="s">
        <v>171</v>
      </c>
      <c r="AD11" s="1" t="s">
        <v>56</v>
      </c>
      <c r="AE11" s="1" t="s">
        <v>107</v>
      </c>
      <c r="AF11" s="1" t="s">
        <v>77</v>
      </c>
      <c r="AG11" s="1" t="s">
        <v>107</v>
      </c>
      <c r="AH11" s="6">
        <v>2700</v>
      </c>
      <c r="AI11" s="6">
        <v>2700</v>
      </c>
      <c r="AJ11" s="1"/>
      <c r="AK11" s="1"/>
      <c r="AL11" s="1"/>
      <c r="AM11" s="1" t="s">
        <v>70</v>
      </c>
      <c r="AN11" s="1" t="s">
        <v>30</v>
      </c>
      <c r="AO11" s="1"/>
      <c r="AP11" s="1" t="s">
        <v>10</v>
      </c>
      <c r="AQ11" s="1"/>
      <c r="AR11" s="1"/>
      <c r="AS11" s="2"/>
      <c r="AT11" s="1"/>
      <c r="AU11" s="1"/>
      <c r="AV11" s="1"/>
      <c r="AW11" s="1" t="s">
        <v>167</v>
      </c>
      <c r="AX11" s="7">
        <v>45321.530331222995</v>
      </c>
      <c r="AY11" s="1" t="s">
        <v>55</v>
      </c>
      <c r="AZ11" s="6">
        <v>2700</v>
      </c>
      <c r="BA11" s="5">
        <v>45317</v>
      </c>
      <c r="BB11" s="5">
        <v>45657</v>
      </c>
      <c r="BC11" s="5">
        <v>45317</v>
      </c>
      <c r="BD11" s="5">
        <v>45317</v>
      </c>
      <c r="BE11" s="7">
        <v>45657</v>
      </c>
      <c r="BF11" s="1" t="s">
        <v>173</v>
      </c>
      <c r="BG11" s="1"/>
      <c r="BH11" s="1"/>
      <c r="BI11" s="1" t="s">
        <v>12</v>
      </c>
    </row>
    <row r="12" spans="1:61" x14ac:dyDescent="0.25">
      <c r="A12" s="4">
        <v>7</v>
      </c>
      <c r="B12" s="2" t="str">
        <f>HYPERLINK("https://my.zakupivli.pro/remote/dispatcher/state_purchase_view/48778927", "UA-2024-01-30-002777-a")</f>
        <v>UA-2024-01-30-002777-a</v>
      </c>
      <c r="C12" s="2" t="s">
        <v>104</v>
      </c>
      <c r="D12" s="1" t="s">
        <v>118</v>
      </c>
      <c r="E12" s="1" t="s">
        <v>117</v>
      </c>
      <c r="F12" s="1" t="s">
        <v>21</v>
      </c>
      <c r="G12" s="1" t="s">
        <v>47</v>
      </c>
      <c r="H12" s="1" t="s">
        <v>91</v>
      </c>
      <c r="I12" s="1" t="s">
        <v>153</v>
      </c>
      <c r="J12" s="1" t="s">
        <v>66</v>
      </c>
      <c r="K12" s="1" t="s">
        <v>39</v>
      </c>
      <c r="L12" s="1" t="s">
        <v>109</v>
      </c>
      <c r="M12" s="1" t="s">
        <v>109</v>
      </c>
      <c r="N12" s="1" t="s">
        <v>13</v>
      </c>
      <c r="O12" s="1" t="s">
        <v>13</v>
      </c>
      <c r="P12" s="1" t="s">
        <v>13</v>
      </c>
      <c r="Q12" s="5">
        <v>45321</v>
      </c>
      <c r="R12" s="1"/>
      <c r="S12" s="1"/>
      <c r="T12" s="1"/>
      <c r="U12" s="1"/>
      <c r="V12" s="1" t="s">
        <v>163</v>
      </c>
      <c r="W12" s="4">
        <v>1</v>
      </c>
      <c r="X12" s="6">
        <v>42912</v>
      </c>
      <c r="Y12" s="1" t="s">
        <v>104</v>
      </c>
      <c r="Z12" s="1">
        <v>72</v>
      </c>
      <c r="AA12" s="6">
        <v>596</v>
      </c>
      <c r="AB12" s="1" t="s">
        <v>169</v>
      </c>
      <c r="AC12" s="1" t="s">
        <v>171</v>
      </c>
      <c r="AD12" s="1" t="s">
        <v>56</v>
      </c>
      <c r="AE12" s="1" t="s">
        <v>107</v>
      </c>
      <c r="AF12" s="1" t="s">
        <v>77</v>
      </c>
      <c r="AG12" s="1" t="s">
        <v>107</v>
      </c>
      <c r="AH12" s="6">
        <v>42912</v>
      </c>
      <c r="AI12" s="6">
        <v>596</v>
      </c>
      <c r="AJ12" s="1"/>
      <c r="AK12" s="1"/>
      <c r="AL12" s="1"/>
      <c r="AM12" s="1" t="s">
        <v>60</v>
      </c>
      <c r="AN12" s="1" t="s">
        <v>25</v>
      </c>
      <c r="AO12" s="1"/>
      <c r="AP12" s="1" t="s">
        <v>8</v>
      </c>
      <c r="AQ12" s="1"/>
      <c r="AR12" s="1"/>
      <c r="AS12" s="2"/>
      <c r="AT12" s="1"/>
      <c r="AU12" s="1"/>
      <c r="AV12" s="1"/>
      <c r="AW12" s="1" t="s">
        <v>167</v>
      </c>
      <c r="AX12" s="7">
        <v>45321.436984725675</v>
      </c>
      <c r="AY12" s="1" t="s">
        <v>54</v>
      </c>
      <c r="AZ12" s="6">
        <v>42912</v>
      </c>
      <c r="BA12" s="5">
        <v>45292</v>
      </c>
      <c r="BB12" s="5">
        <v>45657</v>
      </c>
      <c r="BC12" s="5">
        <v>45320</v>
      </c>
      <c r="BD12" s="5">
        <v>45292</v>
      </c>
      <c r="BE12" s="7">
        <v>45657</v>
      </c>
      <c r="BF12" s="1" t="s">
        <v>173</v>
      </c>
      <c r="BG12" s="1"/>
      <c r="BH12" s="1"/>
      <c r="BI12" s="1" t="s">
        <v>12</v>
      </c>
    </row>
    <row r="13" spans="1:61" x14ac:dyDescent="0.25">
      <c r="A13" s="4">
        <v>8</v>
      </c>
      <c r="B13" s="2" t="str">
        <f>HYPERLINK("https://my.zakupivli.pro/remote/dispatcher/state_purchase_view/48759409", "UA-2024-01-29-010997-a")</f>
        <v>UA-2024-01-29-010997-a</v>
      </c>
      <c r="C13" s="2" t="s">
        <v>104</v>
      </c>
      <c r="D13" s="1" t="s">
        <v>129</v>
      </c>
      <c r="E13" s="1" t="s">
        <v>129</v>
      </c>
      <c r="F13" s="1" t="s">
        <v>21</v>
      </c>
      <c r="G13" s="1" t="s">
        <v>49</v>
      </c>
      <c r="H13" s="1" t="s">
        <v>91</v>
      </c>
      <c r="I13" s="1" t="s">
        <v>153</v>
      </c>
      <c r="J13" s="1" t="s">
        <v>66</v>
      </c>
      <c r="K13" s="1" t="s">
        <v>39</v>
      </c>
      <c r="L13" s="1" t="s">
        <v>109</v>
      </c>
      <c r="M13" s="1" t="s">
        <v>109</v>
      </c>
      <c r="N13" s="1" t="s">
        <v>13</v>
      </c>
      <c r="O13" s="1" t="s">
        <v>13</v>
      </c>
      <c r="P13" s="1" t="s">
        <v>13</v>
      </c>
      <c r="Q13" s="5">
        <v>45320</v>
      </c>
      <c r="R13" s="1"/>
      <c r="S13" s="1"/>
      <c r="T13" s="1"/>
      <c r="U13" s="1"/>
      <c r="V13" s="1" t="s">
        <v>163</v>
      </c>
      <c r="W13" s="4">
        <v>1</v>
      </c>
      <c r="X13" s="6">
        <v>4200</v>
      </c>
      <c r="Y13" s="1" t="s">
        <v>104</v>
      </c>
      <c r="Z13" s="1">
        <v>1</v>
      </c>
      <c r="AA13" s="6">
        <v>4200</v>
      </c>
      <c r="AB13" s="1" t="s">
        <v>172</v>
      </c>
      <c r="AC13" s="1" t="s">
        <v>171</v>
      </c>
      <c r="AD13" s="1" t="s">
        <v>56</v>
      </c>
      <c r="AE13" s="1" t="s">
        <v>153</v>
      </c>
      <c r="AF13" s="1" t="s">
        <v>77</v>
      </c>
      <c r="AG13" s="1" t="s">
        <v>107</v>
      </c>
      <c r="AH13" s="6">
        <v>4200</v>
      </c>
      <c r="AI13" s="6">
        <v>4200</v>
      </c>
      <c r="AJ13" s="1"/>
      <c r="AK13" s="1"/>
      <c r="AL13" s="1"/>
      <c r="AM13" s="1" t="s">
        <v>156</v>
      </c>
      <c r="AN13" s="1" t="s">
        <v>33</v>
      </c>
      <c r="AO13" s="1"/>
      <c r="AP13" s="1" t="s">
        <v>3</v>
      </c>
      <c r="AQ13" s="1"/>
      <c r="AR13" s="1"/>
      <c r="AS13" s="2"/>
      <c r="AT13" s="1"/>
      <c r="AU13" s="1"/>
      <c r="AV13" s="1"/>
      <c r="AW13" s="1" t="s">
        <v>167</v>
      </c>
      <c r="AX13" s="7">
        <v>45320.629644527035</v>
      </c>
      <c r="AY13" s="1" t="s">
        <v>50</v>
      </c>
      <c r="AZ13" s="6">
        <v>4200</v>
      </c>
      <c r="BA13" s="5">
        <v>45292</v>
      </c>
      <c r="BB13" s="5">
        <v>45657</v>
      </c>
      <c r="BC13" s="5">
        <v>45317</v>
      </c>
      <c r="BD13" s="5">
        <v>45292</v>
      </c>
      <c r="BE13" s="7">
        <v>45657</v>
      </c>
      <c r="BF13" s="1" t="s">
        <v>173</v>
      </c>
      <c r="BG13" s="1"/>
      <c r="BH13" s="1"/>
      <c r="BI13" s="1" t="s">
        <v>12</v>
      </c>
    </row>
    <row r="14" spans="1:61" x14ac:dyDescent="0.25">
      <c r="A14" s="4">
        <v>9</v>
      </c>
      <c r="B14" s="2" t="str">
        <f>HYPERLINK("https://my.zakupivli.pro/remote/dispatcher/state_purchase_view/48756590", "UA-2024-01-29-009704-a")</f>
        <v>UA-2024-01-29-009704-a</v>
      </c>
      <c r="C14" s="2" t="s">
        <v>104</v>
      </c>
      <c r="D14" s="1" t="s">
        <v>122</v>
      </c>
      <c r="E14" s="1" t="s">
        <v>122</v>
      </c>
      <c r="F14" s="1" t="s">
        <v>21</v>
      </c>
      <c r="G14" s="1" t="s">
        <v>47</v>
      </c>
      <c r="H14" s="1" t="s">
        <v>91</v>
      </c>
      <c r="I14" s="1" t="s">
        <v>153</v>
      </c>
      <c r="J14" s="1" t="s">
        <v>66</v>
      </c>
      <c r="K14" s="1" t="s">
        <v>39</v>
      </c>
      <c r="L14" s="1" t="s">
        <v>109</v>
      </c>
      <c r="M14" s="1" t="s">
        <v>109</v>
      </c>
      <c r="N14" s="1" t="s">
        <v>13</v>
      </c>
      <c r="O14" s="1" t="s">
        <v>13</v>
      </c>
      <c r="P14" s="1" t="s">
        <v>13</v>
      </c>
      <c r="Q14" s="5">
        <v>45320</v>
      </c>
      <c r="R14" s="1"/>
      <c r="S14" s="1"/>
      <c r="T14" s="1"/>
      <c r="U14" s="1"/>
      <c r="V14" s="1" t="s">
        <v>163</v>
      </c>
      <c r="W14" s="4">
        <v>1</v>
      </c>
      <c r="X14" s="6">
        <v>13200</v>
      </c>
      <c r="Y14" s="1" t="s">
        <v>104</v>
      </c>
      <c r="Z14" s="1">
        <v>1</v>
      </c>
      <c r="AA14" s="6">
        <v>13200</v>
      </c>
      <c r="AB14" s="1" t="s">
        <v>172</v>
      </c>
      <c r="AC14" s="1" t="s">
        <v>171</v>
      </c>
      <c r="AD14" s="1" t="s">
        <v>56</v>
      </c>
      <c r="AE14" s="1" t="s">
        <v>107</v>
      </c>
      <c r="AF14" s="1" t="s">
        <v>77</v>
      </c>
      <c r="AG14" s="1" t="s">
        <v>107</v>
      </c>
      <c r="AH14" s="6">
        <v>13200</v>
      </c>
      <c r="AI14" s="6">
        <v>13200</v>
      </c>
      <c r="AJ14" s="1"/>
      <c r="AK14" s="1"/>
      <c r="AL14" s="1"/>
      <c r="AM14" s="1" t="s">
        <v>152</v>
      </c>
      <c r="AN14" s="1" t="s">
        <v>31</v>
      </c>
      <c r="AO14" s="1"/>
      <c r="AP14" s="1" t="s">
        <v>1</v>
      </c>
      <c r="AQ14" s="1"/>
      <c r="AR14" s="1"/>
      <c r="AS14" s="2"/>
      <c r="AT14" s="1"/>
      <c r="AU14" s="1"/>
      <c r="AV14" s="1"/>
      <c r="AW14" s="1" t="s">
        <v>167</v>
      </c>
      <c r="AX14" s="7">
        <v>45320.606592479839</v>
      </c>
      <c r="AY14" s="1" t="s">
        <v>24</v>
      </c>
      <c r="AZ14" s="6">
        <v>13200</v>
      </c>
      <c r="BA14" s="5">
        <v>45292</v>
      </c>
      <c r="BB14" s="5">
        <v>45657</v>
      </c>
      <c r="BC14" s="5">
        <v>45316</v>
      </c>
      <c r="BD14" s="5">
        <v>45292</v>
      </c>
      <c r="BE14" s="7">
        <v>45657</v>
      </c>
      <c r="BF14" s="1" t="s">
        <v>173</v>
      </c>
      <c r="BG14" s="1"/>
      <c r="BH14" s="1"/>
      <c r="BI14" s="1" t="s">
        <v>12</v>
      </c>
    </row>
    <row r="15" spans="1:61" x14ac:dyDescent="0.25">
      <c r="A15" s="4">
        <v>10</v>
      </c>
      <c r="B15" s="2" t="str">
        <f>HYPERLINK("https://my.zakupivli.pro/remote/dispatcher/state_purchase_view/48685988", "UA-2024-01-25-013282-a")</f>
        <v>UA-2024-01-25-013282-a</v>
      </c>
      <c r="C15" s="2" t="s">
        <v>104</v>
      </c>
      <c r="D15" s="1" t="s">
        <v>123</v>
      </c>
      <c r="E15" s="1" t="s">
        <v>92</v>
      </c>
      <c r="F15" s="1" t="s">
        <v>21</v>
      </c>
      <c r="G15" s="1" t="s">
        <v>42</v>
      </c>
      <c r="H15" s="1" t="s">
        <v>91</v>
      </c>
      <c r="I15" s="1" t="s">
        <v>153</v>
      </c>
      <c r="J15" s="1" t="s">
        <v>66</v>
      </c>
      <c r="K15" s="1" t="s">
        <v>39</v>
      </c>
      <c r="L15" s="1" t="s">
        <v>109</v>
      </c>
      <c r="M15" s="1" t="s">
        <v>109</v>
      </c>
      <c r="N15" s="1" t="s">
        <v>13</v>
      </c>
      <c r="O15" s="1" t="s">
        <v>13</v>
      </c>
      <c r="P15" s="1" t="s">
        <v>13</v>
      </c>
      <c r="Q15" s="5">
        <v>45316</v>
      </c>
      <c r="R15" s="1"/>
      <c r="S15" s="1"/>
      <c r="T15" s="1"/>
      <c r="U15" s="1"/>
      <c r="V15" s="1" t="s">
        <v>163</v>
      </c>
      <c r="W15" s="4">
        <v>1</v>
      </c>
      <c r="X15" s="6">
        <v>39600</v>
      </c>
      <c r="Y15" s="1" t="s">
        <v>104</v>
      </c>
      <c r="Z15" s="1">
        <v>198</v>
      </c>
      <c r="AA15" s="6">
        <v>200</v>
      </c>
      <c r="AB15" s="1" t="s">
        <v>169</v>
      </c>
      <c r="AC15" s="1" t="s">
        <v>171</v>
      </c>
      <c r="AD15" s="1" t="s">
        <v>56</v>
      </c>
      <c r="AE15" s="1" t="s">
        <v>107</v>
      </c>
      <c r="AF15" s="1" t="s">
        <v>77</v>
      </c>
      <c r="AG15" s="1" t="s">
        <v>107</v>
      </c>
      <c r="AH15" s="6">
        <v>39600</v>
      </c>
      <c r="AI15" s="6">
        <v>200</v>
      </c>
      <c r="AJ15" s="1"/>
      <c r="AK15" s="1"/>
      <c r="AL15" s="1"/>
      <c r="AM15" s="1" t="s">
        <v>148</v>
      </c>
      <c r="AN15" s="1" t="s">
        <v>28</v>
      </c>
      <c r="AO15" s="1"/>
      <c r="AP15" s="1" t="s">
        <v>11</v>
      </c>
      <c r="AQ15" s="1"/>
      <c r="AR15" s="1"/>
      <c r="AS15" s="2"/>
      <c r="AT15" s="1"/>
      <c r="AU15" s="1"/>
      <c r="AV15" s="1"/>
      <c r="AW15" s="1" t="s">
        <v>167</v>
      </c>
      <c r="AX15" s="7">
        <v>45316.671356103041</v>
      </c>
      <c r="AY15" s="1" t="s">
        <v>20</v>
      </c>
      <c r="AZ15" s="6">
        <v>39600</v>
      </c>
      <c r="BA15" s="5">
        <v>45316</v>
      </c>
      <c r="BB15" s="5">
        <v>45646</v>
      </c>
      <c r="BC15" s="5">
        <v>45316</v>
      </c>
      <c r="BD15" s="5">
        <v>45316</v>
      </c>
      <c r="BE15" s="7">
        <v>45657</v>
      </c>
      <c r="BF15" s="1" t="s">
        <v>173</v>
      </c>
      <c r="BG15" s="1"/>
      <c r="BH15" s="1"/>
      <c r="BI15" s="1" t="s">
        <v>12</v>
      </c>
    </row>
    <row r="16" spans="1:61" x14ac:dyDescent="0.25">
      <c r="A16" s="4">
        <v>11</v>
      </c>
      <c r="B16" s="2" t="str">
        <f>HYPERLINK("https://my.zakupivli.pro/remote/dispatcher/state_purchase_view/48580410", "UA-2024-01-23-002874-a")</f>
        <v>UA-2024-01-23-002874-a</v>
      </c>
      <c r="C16" s="2" t="s">
        <v>104</v>
      </c>
      <c r="D16" s="1" t="s">
        <v>127</v>
      </c>
      <c r="E16" s="1" t="s">
        <v>128</v>
      </c>
      <c r="F16" s="1" t="s">
        <v>21</v>
      </c>
      <c r="G16" s="1" t="s">
        <v>48</v>
      </c>
      <c r="H16" s="1" t="s">
        <v>91</v>
      </c>
      <c r="I16" s="1" t="s">
        <v>153</v>
      </c>
      <c r="J16" s="1" t="s">
        <v>66</v>
      </c>
      <c r="K16" s="1" t="s">
        <v>39</v>
      </c>
      <c r="L16" s="1" t="s">
        <v>109</v>
      </c>
      <c r="M16" s="1" t="s">
        <v>109</v>
      </c>
      <c r="N16" s="1" t="s">
        <v>13</v>
      </c>
      <c r="O16" s="1" t="s">
        <v>13</v>
      </c>
      <c r="P16" s="1" t="s">
        <v>13</v>
      </c>
      <c r="Q16" s="5">
        <v>45314</v>
      </c>
      <c r="R16" s="1"/>
      <c r="S16" s="1"/>
      <c r="T16" s="1"/>
      <c r="U16" s="1"/>
      <c r="V16" s="1" t="s">
        <v>163</v>
      </c>
      <c r="W16" s="4">
        <v>1</v>
      </c>
      <c r="X16" s="6">
        <v>3000</v>
      </c>
      <c r="Y16" s="1" t="s">
        <v>104</v>
      </c>
      <c r="Z16" s="1">
        <v>1</v>
      </c>
      <c r="AA16" s="6">
        <v>3000</v>
      </c>
      <c r="AB16" s="1" t="s">
        <v>172</v>
      </c>
      <c r="AC16" s="1" t="s">
        <v>171</v>
      </c>
      <c r="AD16" s="1" t="s">
        <v>56</v>
      </c>
      <c r="AE16" s="1" t="s">
        <v>107</v>
      </c>
      <c r="AF16" s="1" t="s">
        <v>77</v>
      </c>
      <c r="AG16" s="1" t="s">
        <v>107</v>
      </c>
      <c r="AH16" s="6">
        <v>3000</v>
      </c>
      <c r="AI16" s="6">
        <v>3000</v>
      </c>
      <c r="AJ16" s="1"/>
      <c r="AK16" s="1"/>
      <c r="AL16" s="1"/>
      <c r="AM16" s="1" t="s">
        <v>151</v>
      </c>
      <c r="AN16" s="1" t="s">
        <v>29</v>
      </c>
      <c r="AO16" s="1"/>
      <c r="AP16" s="1" t="s">
        <v>7</v>
      </c>
      <c r="AQ16" s="1"/>
      <c r="AR16" s="1"/>
      <c r="AS16" s="2"/>
      <c r="AT16" s="1"/>
      <c r="AU16" s="1"/>
      <c r="AV16" s="1"/>
      <c r="AW16" s="1" t="s">
        <v>167</v>
      </c>
      <c r="AX16" s="7">
        <v>45314.435153087339</v>
      </c>
      <c r="AY16" s="1" t="s">
        <v>41</v>
      </c>
      <c r="AZ16" s="6">
        <v>3000</v>
      </c>
      <c r="BA16" s="5">
        <v>45292</v>
      </c>
      <c r="BB16" s="5">
        <v>45657</v>
      </c>
      <c r="BC16" s="5">
        <v>45309</v>
      </c>
      <c r="BD16" s="5">
        <v>45292</v>
      </c>
      <c r="BE16" s="7">
        <v>45657</v>
      </c>
      <c r="BF16" s="1" t="s">
        <v>173</v>
      </c>
      <c r="BG16" s="1"/>
      <c r="BH16" s="1"/>
      <c r="BI16" s="1" t="s">
        <v>12</v>
      </c>
    </row>
    <row r="17" spans="1:61" x14ac:dyDescent="0.25">
      <c r="A17" s="4">
        <v>12</v>
      </c>
      <c r="B17" s="2" t="str">
        <f>HYPERLINK("https://my.zakupivli.pro/remote/dispatcher/state_purchase_view/48202283", "UA-2024-01-05-005784-a")</f>
        <v>UA-2024-01-05-005784-a</v>
      </c>
      <c r="C17" s="2" t="str">
        <f>HYPERLINK("https://my.zakupivli.pro/remote/dispatcher/state_purchase_lot_view/1171064", "UA-2024-01-05-005784-a-L1")</f>
        <v>UA-2024-01-05-005784-a-L1</v>
      </c>
      <c r="D17" s="1" t="s">
        <v>88</v>
      </c>
      <c r="E17" s="1" t="s">
        <v>87</v>
      </c>
      <c r="F17" s="1" t="s">
        <v>21</v>
      </c>
      <c r="G17" s="1" t="s">
        <v>16</v>
      </c>
      <c r="H17" s="1" t="s">
        <v>76</v>
      </c>
      <c r="I17" s="1" t="s">
        <v>153</v>
      </c>
      <c r="J17" s="1" t="s">
        <v>66</v>
      </c>
      <c r="K17" s="1" t="s">
        <v>39</v>
      </c>
      <c r="L17" s="1" t="s">
        <v>109</v>
      </c>
      <c r="M17" s="1" t="s">
        <v>109</v>
      </c>
      <c r="N17" s="1" t="s">
        <v>14</v>
      </c>
      <c r="O17" s="1" t="s">
        <v>14</v>
      </c>
      <c r="P17" s="1" t="s">
        <v>14</v>
      </c>
      <c r="Q17" s="5">
        <v>45296</v>
      </c>
      <c r="R17" s="5">
        <v>45296</v>
      </c>
      <c r="S17" s="5">
        <v>45303</v>
      </c>
      <c r="T17" s="5">
        <v>45296</v>
      </c>
      <c r="U17" s="5">
        <v>45306</v>
      </c>
      <c r="V17" s="1" t="s">
        <v>164</v>
      </c>
      <c r="W17" s="4">
        <v>1</v>
      </c>
      <c r="X17" s="6">
        <v>469300</v>
      </c>
      <c r="Y17" s="6">
        <v>469300</v>
      </c>
      <c r="Z17" s="1">
        <v>61750</v>
      </c>
      <c r="AA17" s="6">
        <v>7.6</v>
      </c>
      <c r="AB17" s="1" t="s">
        <v>99</v>
      </c>
      <c r="AC17" s="6">
        <v>2346.5</v>
      </c>
      <c r="AD17" s="1" t="s">
        <v>56</v>
      </c>
      <c r="AE17" s="1" t="s">
        <v>153</v>
      </c>
      <c r="AF17" s="1" t="s">
        <v>77</v>
      </c>
      <c r="AG17" s="1" t="s">
        <v>107</v>
      </c>
      <c r="AH17" s="6">
        <v>459420</v>
      </c>
      <c r="AI17" s="6">
        <v>7.44</v>
      </c>
      <c r="AJ17" s="1" t="s">
        <v>150</v>
      </c>
      <c r="AK17" s="6">
        <v>9880</v>
      </c>
      <c r="AL17" s="6">
        <v>2.1052631578947368E-2</v>
      </c>
      <c r="AM17" s="1" t="s">
        <v>150</v>
      </c>
      <c r="AN17" s="1" t="s">
        <v>37</v>
      </c>
      <c r="AO17" s="1" t="s">
        <v>57</v>
      </c>
      <c r="AP17" s="1" t="s">
        <v>32</v>
      </c>
      <c r="AQ17" s="6">
        <v>9880</v>
      </c>
      <c r="AR17" s="6">
        <v>2.1052631578947368E-2</v>
      </c>
      <c r="AS17" s="2"/>
      <c r="AT17" s="7">
        <v>45308.515175850473</v>
      </c>
      <c r="AU17" s="5">
        <v>45314</v>
      </c>
      <c r="AV17" s="5">
        <v>45324</v>
      </c>
      <c r="AW17" s="1" t="s">
        <v>166</v>
      </c>
      <c r="AX17" s="7">
        <v>45316.629333544086</v>
      </c>
      <c r="AY17" s="1" t="s">
        <v>43</v>
      </c>
      <c r="AZ17" s="6">
        <v>459420</v>
      </c>
      <c r="BA17" s="5">
        <v>45323</v>
      </c>
      <c r="BB17" s="5">
        <v>45657</v>
      </c>
      <c r="BC17" s="5">
        <v>45316</v>
      </c>
      <c r="BD17" s="5">
        <v>45316</v>
      </c>
      <c r="BE17" s="7">
        <v>45657</v>
      </c>
      <c r="BF17" s="1" t="s">
        <v>173</v>
      </c>
      <c r="BG17" s="1"/>
      <c r="BH17" s="1"/>
      <c r="BI17" s="1" t="s">
        <v>38</v>
      </c>
    </row>
    <row r="18" spans="1:61" x14ac:dyDescent="0.25">
      <c r="A18" s="4">
        <v>13</v>
      </c>
      <c r="B18" s="2" t="str">
        <f>HYPERLINK("https://my.zakupivli.pro/remote/dispatcher/state_purchase_view/48194241", "UA-2024-01-05-002477-a")</f>
        <v>UA-2024-01-05-002477-a</v>
      </c>
      <c r="C18" s="2" t="str">
        <f>HYPERLINK("https://my.zakupivli.pro/remote/dispatcher/state_purchase_lot_view/1170375", "UA-2024-01-05-002477-a-L1")</f>
        <v>UA-2024-01-05-002477-a-L1</v>
      </c>
      <c r="D18" s="1" t="s">
        <v>131</v>
      </c>
      <c r="E18" s="1" t="s">
        <v>130</v>
      </c>
      <c r="F18" s="1" t="s">
        <v>21</v>
      </c>
      <c r="G18" s="1" t="s">
        <v>53</v>
      </c>
      <c r="H18" s="1" t="s">
        <v>76</v>
      </c>
      <c r="I18" s="1" t="s">
        <v>153</v>
      </c>
      <c r="J18" s="1" t="s">
        <v>66</v>
      </c>
      <c r="K18" s="1" t="s">
        <v>39</v>
      </c>
      <c r="L18" s="1" t="s">
        <v>109</v>
      </c>
      <c r="M18" s="1" t="s">
        <v>109</v>
      </c>
      <c r="N18" s="1" t="s">
        <v>14</v>
      </c>
      <c r="O18" s="1" t="s">
        <v>14</v>
      </c>
      <c r="P18" s="1" t="s">
        <v>14</v>
      </c>
      <c r="Q18" s="5">
        <v>45296</v>
      </c>
      <c r="R18" s="5">
        <v>45296</v>
      </c>
      <c r="S18" s="5">
        <v>45302</v>
      </c>
      <c r="T18" s="5">
        <v>45296</v>
      </c>
      <c r="U18" s="5">
        <v>45305</v>
      </c>
      <c r="V18" s="1" t="s">
        <v>164</v>
      </c>
      <c r="W18" s="4">
        <v>1</v>
      </c>
      <c r="X18" s="6">
        <v>299897</v>
      </c>
      <c r="Y18" s="6">
        <v>299897</v>
      </c>
      <c r="Z18" s="1">
        <v>1</v>
      </c>
      <c r="AA18" s="6">
        <v>299897</v>
      </c>
      <c r="AB18" s="1" t="s">
        <v>172</v>
      </c>
      <c r="AC18" s="6">
        <v>1499.49</v>
      </c>
      <c r="AD18" s="1" t="s">
        <v>56</v>
      </c>
      <c r="AE18" s="1" t="s">
        <v>153</v>
      </c>
      <c r="AF18" s="1" t="s">
        <v>77</v>
      </c>
      <c r="AG18" s="1" t="s">
        <v>107</v>
      </c>
      <c r="AH18" s="6">
        <v>299883.03999999998</v>
      </c>
      <c r="AI18" s="6">
        <v>299883.03999999998</v>
      </c>
      <c r="AJ18" s="1" t="s">
        <v>160</v>
      </c>
      <c r="AK18" s="6">
        <v>13.960000000020955</v>
      </c>
      <c r="AL18" s="6">
        <v>4.6549315264977492E-5</v>
      </c>
      <c r="AM18" s="1" t="s">
        <v>160</v>
      </c>
      <c r="AN18" s="1" t="s">
        <v>26</v>
      </c>
      <c r="AO18" s="1" t="s">
        <v>58</v>
      </c>
      <c r="AP18" s="1" t="s">
        <v>6</v>
      </c>
      <c r="AQ18" s="6">
        <v>13.960000000020955</v>
      </c>
      <c r="AR18" s="6">
        <v>4.6549315264977492E-5</v>
      </c>
      <c r="AS18" s="2"/>
      <c r="AT18" s="7">
        <v>45307.710187602075</v>
      </c>
      <c r="AU18" s="5">
        <v>45313</v>
      </c>
      <c r="AV18" s="5">
        <v>45323</v>
      </c>
      <c r="AW18" s="1" t="s">
        <v>166</v>
      </c>
      <c r="AX18" s="7">
        <v>45313.467199900682</v>
      </c>
      <c r="AY18" s="1" t="s">
        <v>18</v>
      </c>
      <c r="AZ18" s="6">
        <v>299883.03999999998</v>
      </c>
      <c r="BA18" s="1"/>
      <c r="BB18" s="5">
        <v>45657</v>
      </c>
      <c r="BC18" s="5">
        <v>45313</v>
      </c>
      <c r="BD18" s="5">
        <v>45313</v>
      </c>
      <c r="BE18" s="7">
        <v>45657</v>
      </c>
      <c r="BF18" s="1" t="s">
        <v>173</v>
      </c>
      <c r="BG18" s="1"/>
      <c r="BH18" s="1"/>
      <c r="BI18" s="1" t="s">
        <v>27</v>
      </c>
    </row>
    <row r="19" spans="1:61" x14ac:dyDescent="0.25">
      <c r="A19" s="4">
        <v>14</v>
      </c>
      <c r="B19" s="2" t="str">
        <f>HYPERLINK("https://my.zakupivli.pro/remote/dispatcher/state_purchase_view/48184347", "UA-2024-01-04-005500-a")</f>
        <v>UA-2024-01-04-005500-a</v>
      </c>
      <c r="C19" s="2" t="s">
        <v>104</v>
      </c>
      <c r="D19" s="1" t="s">
        <v>132</v>
      </c>
      <c r="E19" s="1" t="s">
        <v>132</v>
      </c>
      <c r="F19" s="1" t="s">
        <v>21</v>
      </c>
      <c r="G19" s="1" t="s">
        <v>46</v>
      </c>
      <c r="H19" s="1" t="s">
        <v>91</v>
      </c>
      <c r="I19" s="1" t="s">
        <v>153</v>
      </c>
      <c r="J19" s="1" t="s">
        <v>66</v>
      </c>
      <c r="K19" s="1" t="s">
        <v>39</v>
      </c>
      <c r="L19" s="1" t="s">
        <v>109</v>
      </c>
      <c r="M19" s="1" t="s">
        <v>109</v>
      </c>
      <c r="N19" s="1" t="s">
        <v>13</v>
      </c>
      <c r="O19" s="1" t="s">
        <v>13</v>
      </c>
      <c r="P19" s="1" t="s">
        <v>13</v>
      </c>
      <c r="Q19" s="5">
        <v>45295</v>
      </c>
      <c r="R19" s="1"/>
      <c r="S19" s="1"/>
      <c r="T19" s="1"/>
      <c r="U19" s="1"/>
      <c r="V19" s="1" t="s">
        <v>163</v>
      </c>
      <c r="W19" s="4">
        <v>1</v>
      </c>
      <c r="X19" s="6">
        <v>7718</v>
      </c>
      <c r="Y19" s="1" t="s">
        <v>104</v>
      </c>
      <c r="Z19" s="1">
        <v>33621</v>
      </c>
      <c r="AA19" s="6">
        <v>0.23</v>
      </c>
      <c r="AB19" s="1" t="s">
        <v>168</v>
      </c>
      <c r="AC19" s="1" t="s">
        <v>171</v>
      </c>
      <c r="AD19" s="1" t="s">
        <v>56</v>
      </c>
      <c r="AE19" s="1" t="s">
        <v>153</v>
      </c>
      <c r="AF19" s="1" t="s">
        <v>77</v>
      </c>
      <c r="AG19" s="1" t="s">
        <v>107</v>
      </c>
      <c r="AH19" s="6">
        <v>7718</v>
      </c>
      <c r="AI19" s="6">
        <v>0.22955890663573361</v>
      </c>
      <c r="AJ19" s="1"/>
      <c r="AK19" s="1"/>
      <c r="AL19" s="1"/>
      <c r="AM19" s="1" t="s">
        <v>67</v>
      </c>
      <c r="AN19" s="1" t="s">
        <v>23</v>
      </c>
      <c r="AO19" s="1"/>
      <c r="AP19" s="1" t="s">
        <v>4</v>
      </c>
      <c r="AQ19" s="1"/>
      <c r="AR19" s="1"/>
      <c r="AS19" s="2"/>
      <c r="AT19" s="1"/>
      <c r="AU19" s="1"/>
      <c r="AV19" s="1"/>
      <c r="AW19" s="1" t="s">
        <v>167</v>
      </c>
      <c r="AX19" s="7">
        <v>45295.666454908911</v>
      </c>
      <c r="AY19" s="1" t="s">
        <v>19</v>
      </c>
      <c r="AZ19" s="6">
        <v>7718</v>
      </c>
      <c r="BA19" s="5">
        <v>45292</v>
      </c>
      <c r="BB19" s="5">
        <v>45657</v>
      </c>
      <c r="BC19" s="5">
        <v>45295</v>
      </c>
      <c r="BD19" s="5">
        <v>45292</v>
      </c>
      <c r="BE19" s="7">
        <v>45657</v>
      </c>
      <c r="BF19" s="1" t="s">
        <v>173</v>
      </c>
      <c r="BG19" s="1"/>
      <c r="BH19" s="1"/>
      <c r="BI19" s="1" t="s">
        <v>12</v>
      </c>
    </row>
    <row r="20" spans="1:61" x14ac:dyDescent="0.25">
      <c r="A20" s="1" t="s">
        <v>93</v>
      </c>
    </row>
  </sheetData>
  <autoFilter ref="A5:BI19"/>
  <hyperlinks>
    <hyperlink ref="A2" r:id="rId1" display="mailto:report-feedback@zakupivli.pro"/>
    <hyperlink ref="B6" r:id="rId2" display="https://my.zakupivli.pro/remote/dispatcher/state_purchase_view/48905864"/>
    <hyperlink ref="B7" r:id="rId3" display="https://my.zakupivli.pro/remote/dispatcher/state_purchase_view/48891427"/>
    <hyperlink ref="B8" r:id="rId4" display="https://my.zakupivli.pro/remote/dispatcher/state_purchase_view/48887466"/>
    <hyperlink ref="B9" r:id="rId5" display="https://my.zakupivli.pro/remote/dispatcher/state_purchase_view/48875107"/>
    <hyperlink ref="B10" r:id="rId6" display="https://my.zakupivli.pro/remote/dispatcher/state_purchase_view/48874515"/>
    <hyperlink ref="B11" r:id="rId7" display="https://my.zakupivli.pro/remote/dispatcher/state_purchase_view/48763652"/>
    <hyperlink ref="B12" r:id="rId8" display="https://my.zakupivli.pro/remote/dispatcher/state_purchase_view/48778927"/>
    <hyperlink ref="B13" r:id="rId9" display="https://my.zakupivli.pro/remote/dispatcher/state_purchase_view/48759409"/>
    <hyperlink ref="B14" r:id="rId10" display="https://my.zakupivli.pro/remote/dispatcher/state_purchase_view/48756590"/>
    <hyperlink ref="B15" r:id="rId11" display="https://my.zakupivli.pro/remote/dispatcher/state_purchase_view/48685988"/>
    <hyperlink ref="B16" r:id="rId12" display="https://my.zakupivli.pro/remote/dispatcher/state_purchase_view/48580410"/>
    <hyperlink ref="B17" r:id="rId13" display="https://my.zakupivli.pro/remote/dispatcher/state_purchase_view/48202283"/>
    <hyperlink ref="C17" r:id="rId14" display="https://my.zakupivli.pro/remote/dispatcher/state_purchase_lot_view/1171064"/>
    <hyperlink ref="B18" r:id="rId15" display="https://my.zakupivli.pro/remote/dispatcher/state_purchase_view/48194241"/>
    <hyperlink ref="C18" r:id="rId16" display="https://my.zakupivli.pro/remote/dispatcher/state_purchase_lot_view/1170375"/>
    <hyperlink ref="B19" r:id="rId17" display="https://my.zakupivli.pro/remote/dispatcher/state_purchase_view/48184347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2024-02-06T16:46:57Z</dcterms:created>
  <dcterms:modified xsi:type="dcterms:W3CDTF">2024-02-06T14:47:40Z</dcterms:modified>
  <cp:category/>
</cp:coreProperties>
</file>