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746" activeTab="0"/>
  </bookViews>
  <sheets>
    <sheet name="Видатки 2020р расшифр 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<sst xmlns="http://schemas.openxmlformats.org/spreadsheetml/2006/main" count="53" uniqueCount="52">
  <si>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КЕКВ</t>
  </si>
  <si>
    <t>№</t>
  </si>
  <si>
    <t>п/п</t>
  </si>
  <si>
    <t>Показники</t>
  </si>
  <si>
    <t>Головний бухгалтер</t>
  </si>
  <si>
    <t>5</t>
  </si>
  <si>
    <t>фонд</t>
  </si>
  <si>
    <t>Разом</t>
  </si>
  <si>
    <t>загальний</t>
  </si>
  <si>
    <t xml:space="preserve">    Разом на рік:</t>
  </si>
  <si>
    <t>Директор</t>
  </si>
  <si>
    <t>Заробітна плата:</t>
  </si>
  <si>
    <t>КП "Дніпроводоканал"</t>
  </si>
  <si>
    <t>ВАТ ЕК "Дніпрообленерго" ДМЕМ</t>
  </si>
  <si>
    <t>Нарахування на оплату праці:</t>
  </si>
  <si>
    <t>Оплата комунальних послуг та енергоносіїв</t>
  </si>
  <si>
    <t xml:space="preserve">Оплата водопостачання та водовідведення № 11601 </t>
  </si>
  <si>
    <t xml:space="preserve">Оплата електроенергії № 062100 </t>
  </si>
  <si>
    <t>Оплата теплопостачання</t>
  </si>
  <si>
    <t>Інші послуги ( крім комунальних)</t>
  </si>
  <si>
    <t>Всього по КЕКВ 2271:</t>
  </si>
  <si>
    <t>Всього по КЕКВ 2272:</t>
  </si>
  <si>
    <t>Всього по КЕКВ 2273:</t>
  </si>
  <si>
    <t>Всього по КЕКВ 2111:</t>
  </si>
  <si>
    <t xml:space="preserve">КЗК "Дніпровський Будинок мистецтв" ДМР </t>
  </si>
  <si>
    <t>Всього по КЕКВ 2120:</t>
  </si>
  <si>
    <t xml:space="preserve">  Розрахунок  видатків бюджетних коштів</t>
  </si>
  <si>
    <t>Разом по КЕКВ 2240</t>
  </si>
  <si>
    <t>Всього по КЕКВ 2210:</t>
  </si>
  <si>
    <t>Видатки бюдж.асигнувань</t>
  </si>
  <si>
    <t>Видатки  спец.фонду ККДБ 25010100</t>
  </si>
  <si>
    <t>КП "Теплоенерго" № 070161</t>
  </si>
  <si>
    <t>Матеріальна допомога на оздоровлення</t>
  </si>
  <si>
    <t>Матеріальна допомога  соцпобутові клубним працівникам</t>
  </si>
  <si>
    <t>Всього по КЕКВ 2275:</t>
  </si>
  <si>
    <t>праска з вертикальним відпарюванням – 1700.00 грн.</t>
  </si>
  <si>
    <t>Л.І. Кизим</t>
  </si>
  <si>
    <t>01.01.2020-31.12.2020; 16,5 шт.од., мін.з/та 4723,00 грн., т.р.-2102,00 грн.</t>
  </si>
  <si>
    <t>ЦІАТ 12х400,00=4800,00</t>
  </si>
  <si>
    <t>Вивіз сміття  3*50,00=150,00</t>
  </si>
  <si>
    <t>Папір офісний А4 для ксероксу  20 пачок Х 95,00 грн</t>
  </si>
  <si>
    <t>Господарчі витрати (миючі засоби, полотно неткане, мітла, шпатель, рукавиці, серветки, папір туалетний, шпагат білий поліпропіленовий)</t>
  </si>
  <si>
    <t>4</t>
  </si>
  <si>
    <t>до  кошторису на 2020 рік.</t>
  </si>
  <si>
    <t>81123,30 грн.* 12 міс.= 973479,60грн.</t>
  </si>
  <si>
    <t>1202 294,00 грн. х 22% = 264504,68)</t>
  </si>
  <si>
    <t>(121,327 Г/кал.*1566,02 грн.)=190000,00</t>
  </si>
  <si>
    <t>Водопостачання та водовідведення (17 м3 Х 17,65 грн.)=300,05</t>
  </si>
  <si>
    <t>(1685,4 квт/час*2,67)=4500,02 грн.</t>
  </si>
  <si>
    <t>В.В. Слобода</t>
  </si>
  <si>
    <t>Знаки безпеки для пожарної безпеки шт 79 х 40,10 грн=3 167,90 грн</t>
  </si>
  <si>
    <t>За ЦПX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</si>
</sst>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"/>
    <numFmt numFmtId="197" formatCode="0.0000"/>
    <numFmt numFmtId="198" formatCode="0.0000000"/>
    <numFmt numFmtId="199" formatCode="0.000000"/>
    <numFmt numFmtId="200" formatCode="#,##0.00&quot;р.&quot;"/>
    <numFmt numFmtId="201" formatCode="0;[Red]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7" fillId="32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7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1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85" zoomScaleNormal="85" zoomScalePageLayoutView="0" workbookViewId="0" topLeftCell="A25">
      <selection activeCell="C20" sqref="C20"/>
    </sheetView>
  </sheetViews>
  <sheetFormatPr defaultColWidth="9.00390625" defaultRowHeight="12.75"/>
  <cols>
    <col min="1" max="1" width="10.625" style="1" bestFit="1" customWidth="1"/>
    <col min="2" max="2" width="10.875" style="1" customWidth="1"/>
    <col min="3" max="3" width="93.00390625" style="2" customWidth="1"/>
    <col min="4" max="4" width="26.75390625" style="1" customWidth="1"/>
    <col min="5" max="5" width="17.125" style="1" customWidth="1"/>
    <col min="6" max="6" width="17.875" style="1" customWidth="1"/>
    <col min="7" max="7" width="7.25390625" style="1" customWidth="1"/>
    <col min="8" max="9" width="9.125" style="1" customWidth="1"/>
    <col min="10" max="10" width="11.25390625" style="1" bestFit="1" customWidth="1"/>
    <col min="11" max="13" width="9.125" style="1" customWidth="1"/>
    <col min="14" max="14" width="2.375" style="1" customWidth="1"/>
    <col min="15" max="16" width="9.125" style="1" hidden="1" customWidth="1"/>
    <col min="17" max="18" width="9.125" style="1" customWidth="1"/>
    <col min="19" max="19" width="16.25390625" style="1" bestFit="1" customWidth="1"/>
    <col min="20" max="16384" width="9.125" style="1" customWidth="1"/>
  </cols>
  <sheetData>
    <row r="1" spans="1:9" ht="26.25">
      <c r="A1" s="3"/>
      <c r="B1" s="3"/>
      <c r="C1" s="4" t="s">
        <v>24</v>
      </c>
      <c r="D1" s="5"/>
      <c r="E1" s="6"/>
      <c r="F1" s="7"/>
      <c r="G1" s="8"/>
      <c r="H1" s="53"/>
      <c r="I1" s="44"/>
    </row>
    <row r="2" spans="1:9" ht="24.75" customHeight="1">
      <c r="A2" s="3"/>
      <c r="B2" s="3"/>
      <c r="C2" s="4" t="s">
        <v>26</v>
      </c>
      <c r="D2" s="5"/>
      <c r="E2" s="6"/>
      <c r="F2" s="7"/>
      <c r="G2" s="8"/>
      <c r="H2" s="53"/>
      <c r="I2" s="44"/>
    </row>
    <row r="3" spans="1:9" ht="30.75" customHeight="1">
      <c r="A3" s="3"/>
      <c r="B3" s="3"/>
      <c r="C3" s="4" t="s">
        <v>43</v>
      </c>
      <c r="D3" s="5"/>
      <c r="E3" s="6"/>
      <c r="F3" s="7"/>
      <c r="G3" s="8"/>
      <c r="H3" s="53"/>
      <c r="I3" s="44"/>
    </row>
    <row r="4" spans="1:9" ht="40.5">
      <c r="A4" s="9" t="s">
        <v>1</v>
      </c>
      <c r="B4" s="10"/>
      <c r="C4" s="11"/>
      <c r="D4" s="12" t="s">
        <v>29</v>
      </c>
      <c r="E4" s="56" t="s">
        <v>30</v>
      </c>
      <c r="F4" s="57" t="s">
        <v>7</v>
      </c>
      <c r="H4" s="44"/>
      <c r="I4" s="44"/>
    </row>
    <row r="5" spans="1:9" ht="20.25">
      <c r="A5" s="9" t="s">
        <v>2</v>
      </c>
      <c r="B5" s="9" t="s">
        <v>0</v>
      </c>
      <c r="C5" s="12" t="s">
        <v>3</v>
      </c>
      <c r="D5" s="9" t="s">
        <v>8</v>
      </c>
      <c r="E5" s="56"/>
      <c r="F5" s="57"/>
      <c r="H5" s="44"/>
      <c r="I5" s="44"/>
    </row>
    <row r="6" spans="1:9" ht="49.5" customHeight="1">
      <c r="A6" s="9"/>
      <c r="B6" s="10"/>
      <c r="C6" s="11"/>
      <c r="D6" s="9" t="s">
        <v>6</v>
      </c>
      <c r="E6" s="56"/>
      <c r="F6" s="57"/>
      <c r="H6" s="44"/>
      <c r="I6" s="44"/>
    </row>
    <row r="7" spans="1:9" ht="17.25" customHeight="1">
      <c r="A7" s="9">
        <v>1</v>
      </c>
      <c r="B7" s="9">
        <v>2</v>
      </c>
      <c r="C7" s="12">
        <v>3</v>
      </c>
      <c r="D7" s="9">
        <v>4</v>
      </c>
      <c r="E7" s="9">
        <v>6</v>
      </c>
      <c r="F7" s="9">
        <v>7</v>
      </c>
      <c r="H7" s="44"/>
      <c r="I7" s="44"/>
    </row>
    <row r="8" spans="1:9" ht="21.75" customHeight="1">
      <c r="A8" s="13">
        <v>1</v>
      </c>
      <c r="B8" s="13">
        <v>2111</v>
      </c>
      <c r="C8" s="46" t="s">
        <v>11</v>
      </c>
      <c r="D8" s="14"/>
      <c r="E8" s="14"/>
      <c r="F8" s="14"/>
      <c r="H8" s="44"/>
      <c r="I8" s="44"/>
    </row>
    <row r="9" spans="1:9" ht="55.5" customHeight="1">
      <c r="A9" s="9"/>
      <c r="B9" s="9"/>
      <c r="C9" s="47" t="s">
        <v>37</v>
      </c>
      <c r="D9" s="15"/>
      <c r="E9" s="15"/>
      <c r="F9" s="14"/>
      <c r="H9" s="44"/>
      <c r="I9" s="44"/>
    </row>
    <row r="10" spans="1:9" ht="26.25" customHeight="1">
      <c r="A10" s="9"/>
      <c r="B10" s="9"/>
      <c r="C10" s="47" t="s">
        <v>44</v>
      </c>
      <c r="D10" s="15">
        <v>973479.6</v>
      </c>
      <c r="E10" s="15"/>
      <c r="F10" s="15">
        <f>D10</f>
        <v>973479.6</v>
      </c>
      <c r="H10" s="44"/>
      <c r="I10" s="44"/>
    </row>
    <row r="11" spans="1:9" ht="23.25" customHeight="1">
      <c r="A11" s="9"/>
      <c r="B11" s="9"/>
      <c r="C11" s="48" t="s">
        <v>32</v>
      </c>
      <c r="D11" s="15">
        <v>59933</v>
      </c>
      <c r="E11" s="15"/>
      <c r="F11" s="15">
        <f>D11</f>
        <v>59933</v>
      </c>
      <c r="H11" s="44"/>
      <c r="I11" s="44"/>
    </row>
    <row r="12" spans="1:9" ht="22.5" customHeight="1">
      <c r="A12" s="9"/>
      <c r="B12" s="9"/>
      <c r="C12" s="48" t="s">
        <v>33</v>
      </c>
      <c r="D12" s="15">
        <v>30775</v>
      </c>
      <c r="E12" s="15"/>
      <c r="F12" s="15">
        <f>D12</f>
        <v>30775</v>
      </c>
      <c r="H12" s="44"/>
      <c r="I12" s="44"/>
    </row>
    <row r="13" spans="1:9" ht="22.5" customHeight="1">
      <c r="A13" s="9"/>
      <c r="B13" s="9"/>
      <c r="C13" s="48" t="s">
        <v>51</v>
      </c>
      <c r="D13" s="15">
        <v>138106.4</v>
      </c>
      <c r="E13" s="15"/>
      <c r="F13" s="15">
        <f>SUM(D13:E13)</f>
        <v>138106.4</v>
      </c>
      <c r="H13" s="44"/>
      <c r="I13" s="44"/>
    </row>
    <row r="14" spans="1:9" ht="24.75" customHeight="1">
      <c r="A14" s="9"/>
      <c r="B14" s="9"/>
      <c r="C14" s="46" t="s">
        <v>23</v>
      </c>
      <c r="D14" s="14">
        <f>SUM(D10:D13)</f>
        <v>1202294</v>
      </c>
      <c r="E14" s="15"/>
      <c r="F14" s="14">
        <f>D14</f>
        <v>1202294</v>
      </c>
      <c r="H14" s="44"/>
      <c r="I14" s="44"/>
    </row>
    <row r="15" spans="1:9" ht="31.5" customHeight="1">
      <c r="A15" s="13">
        <v>2</v>
      </c>
      <c r="B15" s="13">
        <v>2120</v>
      </c>
      <c r="C15" s="49" t="s">
        <v>14</v>
      </c>
      <c r="D15" s="14"/>
      <c r="E15" s="15"/>
      <c r="F15" s="14"/>
      <c r="H15" s="44"/>
      <c r="I15" s="44"/>
    </row>
    <row r="16" spans="1:9" ht="49.5" customHeight="1">
      <c r="A16" s="9"/>
      <c r="B16" s="9"/>
      <c r="C16" s="47" t="s">
        <v>45</v>
      </c>
      <c r="D16" s="15">
        <v>264505</v>
      </c>
      <c r="E16" s="14"/>
      <c r="F16" s="15">
        <f>D16</f>
        <v>264505</v>
      </c>
      <c r="H16" s="44"/>
      <c r="I16" s="44"/>
    </row>
    <row r="17" spans="1:9" ht="49.5" customHeight="1">
      <c r="A17" s="9"/>
      <c r="B17" s="9"/>
      <c r="C17" s="46" t="s">
        <v>25</v>
      </c>
      <c r="D17" s="14">
        <f>D16</f>
        <v>264505</v>
      </c>
      <c r="E17" s="14"/>
      <c r="F17" s="14">
        <f>D17</f>
        <v>264505</v>
      </c>
      <c r="H17" s="44"/>
      <c r="I17" s="44"/>
    </row>
    <row r="18" spans="1:9" ht="26.25" customHeight="1">
      <c r="A18" s="9"/>
      <c r="B18" s="9"/>
      <c r="C18" s="46"/>
      <c r="D18" s="14"/>
      <c r="E18" s="14"/>
      <c r="F18" s="14"/>
      <c r="H18" s="44"/>
      <c r="I18" s="44"/>
    </row>
    <row r="19" spans="1:9" ht="20.25">
      <c r="A19" s="13">
        <v>3</v>
      </c>
      <c r="B19" s="16">
        <v>2240</v>
      </c>
      <c r="C19" s="46" t="s">
        <v>19</v>
      </c>
      <c r="D19" s="14"/>
      <c r="E19" s="15"/>
      <c r="F19" s="14"/>
      <c r="H19" s="44"/>
      <c r="I19" s="44"/>
    </row>
    <row r="20" spans="1:9" ht="27" customHeight="1">
      <c r="A20" s="9"/>
      <c r="B20" s="10"/>
      <c r="C20" s="48" t="s">
        <v>38</v>
      </c>
      <c r="D20" s="22">
        <v>4800</v>
      </c>
      <c r="E20" s="22"/>
      <c r="F20" s="22">
        <f>D20</f>
        <v>4800</v>
      </c>
      <c r="H20" s="44"/>
      <c r="I20" s="44"/>
    </row>
    <row r="21" spans="1:9" ht="22.5" customHeight="1">
      <c r="A21" s="9"/>
      <c r="B21" s="10"/>
      <c r="C21" s="47" t="s">
        <v>7</v>
      </c>
      <c r="D21" s="24">
        <f>SUM(D20:D20)</f>
        <v>4800</v>
      </c>
      <c r="E21" s="23"/>
      <c r="F21" s="24">
        <f>SUM(F20:F20)</f>
        <v>4800</v>
      </c>
      <c r="H21" s="44"/>
      <c r="I21" s="44"/>
    </row>
    <row r="22" spans="1:9" ht="22.5" customHeight="1">
      <c r="A22" s="21"/>
      <c r="B22" s="10"/>
      <c r="C22" s="46" t="s">
        <v>27</v>
      </c>
      <c r="D22" s="14">
        <f>SUM(D21)</f>
        <v>4800</v>
      </c>
      <c r="E22" s="25"/>
      <c r="F22" s="14">
        <f>SUM(F21)</f>
        <v>4800</v>
      </c>
      <c r="H22" s="44"/>
      <c r="I22" s="44"/>
    </row>
    <row r="23" spans="1:9" ht="22.5" customHeight="1">
      <c r="A23" s="21"/>
      <c r="B23" s="10"/>
      <c r="C23" s="46"/>
      <c r="D23" s="26"/>
      <c r="E23" s="43"/>
      <c r="F23" s="26"/>
      <c r="H23" s="44"/>
      <c r="I23" s="44"/>
    </row>
    <row r="24" spans="1:9" ht="20.25">
      <c r="A24" s="20" t="s">
        <v>42</v>
      </c>
      <c r="B24" s="16">
        <v>2270</v>
      </c>
      <c r="C24" s="46" t="s">
        <v>15</v>
      </c>
      <c r="D24" s="26">
        <f>D28+D32+D36+D39</f>
        <v>194950</v>
      </c>
      <c r="E24" s="26"/>
      <c r="F24" s="26">
        <f>D24</f>
        <v>194950</v>
      </c>
      <c r="H24" s="44"/>
      <c r="I24" s="44"/>
    </row>
    <row r="25" spans="1:9" ht="20.25">
      <c r="A25" s="21"/>
      <c r="B25" s="16"/>
      <c r="C25" s="49" t="s">
        <v>18</v>
      </c>
      <c r="D25" s="15"/>
      <c r="E25" s="15"/>
      <c r="F25" s="15"/>
      <c r="H25" s="44"/>
      <c r="I25" s="44"/>
    </row>
    <row r="26" spans="1:9" ht="20.25">
      <c r="A26" s="21"/>
      <c r="B26" s="10"/>
      <c r="C26" s="49" t="s">
        <v>31</v>
      </c>
      <c r="D26" s="14"/>
      <c r="E26" s="14"/>
      <c r="F26" s="14"/>
      <c r="H26" s="44"/>
      <c r="I26" s="44"/>
    </row>
    <row r="27" spans="1:9" ht="27" customHeight="1">
      <c r="A27" s="21"/>
      <c r="B27" s="27"/>
      <c r="C27" s="48" t="s">
        <v>46</v>
      </c>
      <c r="D27" s="14">
        <v>190000</v>
      </c>
      <c r="E27" s="14"/>
      <c r="F27" s="14">
        <f>D27</f>
        <v>190000</v>
      </c>
      <c r="H27" s="44"/>
      <c r="I27" s="44"/>
    </row>
    <row r="28" spans="1:9" ht="27" customHeight="1">
      <c r="A28" s="21"/>
      <c r="B28" s="27"/>
      <c r="C28" s="46" t="s">
        <v>20</v>
      </c>
      <c r="D28" s="14">
        <f>SUM(D27)</f>
        <v>190000</v>
      </c>
      <c r="E28" s="14"/>
      <c r="F28" s="14">
        <f>D28</f>
        <v>190000</v>
      </c>
      <c r="H28" s="44"/>
      <c r="I28" s="44"/>
    </row>
    <row r="29" spans="1:9" ht="36" customHeight="1">
      <c r="A29" s="21"/>
      <c r="B29" s="28"/>
      <c r="C29" s="49" t="s">
        <v>16</v>
      </c>
      <c r="D29" s="15"/>
      <c r="E29" s="15"/>
      <c r="F29" s="15"/>
      <c r="H29" s="44"/>
      <c r="I29" s="44"/>
    </row>
    <row r="30" spans="1:9" ht="36.75" customHeight="1">
      <c r="A30" s="21"/>
      <c r="B30" s="27"/>
      <c r="C30" s="49" t="s">
        <v>12</v>
      </c>
      <c r="D30" s="15"/>
      <c r="E30" s="15"/>
      <c r="F30" s="15"/>
      <c r="H30" s="44"/>
      <c r="I30" s="44"/>
    </row>
    <row r="31" spans="1:17" ht="31.5" customHeight="1">
      <c r="A31" s="21"/>
      <c r="B31" s="27"/>
      <c r="C31" s="48" t="s">
        <v>47</v>
      </c>
      <c r="D31" s="15">
        <v>300</v>
      </c>
      <c r="E31" s="15"/>
      <c r="F31" s="15">
        <f>D31</f>
        <v>300</v>
      </c>
      <c r="H31" s="44"/>
      <c r="I31" s="44"/>
      <c r="Q31" s="29"/>
    </row>
    <row r="32" spans="1:9" ht="20.25">
      <c r="A32" s="21"/>
      <c r="B32" s="27"/>
      <c r="C32" s="46" t="s">
        <v>21</v>
      </c>
      <c r="D32" s="14">
        <v>300</v>
      </c>
      <c r="E32" s="14"/>
      <c r="F32" s="14">
        <f>D32</f>
        <v>300</v>
      </c>
      <c r="H32" s="44"/>
      <c r="I32" s="44"/>
    </row>
    <row r="33" spans="1:9" ht="20.25">
      <c r="A33" s="21"/>
      <c r="B33" s="28"/>
      <c r="C33" s="49" t="s">
        <v>17</v>
      </c>
      <c r="D33" s="15"/>
      <c r="E33" s="15"/>
      <c r="F33" s="15"/>
      <c r="H33" s="44"/>
      <c r="I33" s="44"/>
    </row>
    <row r="34" spans="1:9" ht="20.25">
      <c r="A34" s="21"/>
      <c r="B34" s="27"/>
      <c r="C34" s="49" t="s">
        <v>13</v>
      </c>
      <c r="D34" s="15"/>
      <c r="E34" s="15"/>
      <c r="F34" s="15"/>
      <c r="H34" s="44"/>
      <c r="I34" s="44"/>
    </row>
    <row r="35" spans="1:9" ht="37.5" customHeight="1">
      <c r="A35" s="21"/>
      <c r="B35" s="27"/>
      <c r="C35" s="48" t="s">
        <v>48</v>
      </c>
      <c r="D35" s="14"/>
      <c r="E35" s="14"/>
      <c r="F35" s="14"/>
      <c r="H35" s="44"/>
      <c r="I35" s="44"/>
    </row>
    <row r="36" spans="1:9" ht="26.25" customHeight="1">
      <c r="A36" s="21"/>
      <c r="B36" s="10"/>
      <c r="C36" s="46" t="s">
        <v>22</v>
      </c>
      <c r="D36" s="14">
        <v>4500</v>
      </c>
      <c r="E36" s="14"/>
      <c r="F36" s="14">
        <f>D36</f>
        <v>4500</v>
      </c>
      <c r="H36" s="44"/>
      <c r="I36" s="44"/>
    </row>
    <row r="37" spans="1:9" ht="26.25" customHeight="1">
      <c r="A37" s="21"/>
      <c r="B37" s="10"/>
      <c r="C37" s="46"/>
      <c r="D37" s="14"/>
      <c r="E37" s="14"/>
      <c r="F37" s="14"/>
      <c r="H37" s="44"/>
      <c r="I37" s="44"/>
    </row>
    <row r="38" spans="1:9" ht="26.25" customHeight="1">
      <c r="A38" s="21"/>
      <c r="B38" s="10"/>
      <c r="C38" s="50" t="s">
        <v>39</v>
      </c>
      <c r="D38" s="17"/>
      <c r="E38" s="14"/>
      <c r="F38" s="15">
        <f>D38</f>
        <v>0</v>
      </c>
      <c r="H38" s="44"/>
      <c r="I38" s="44"/>
    </row>
    <row r="39" spans="1:9" ht="26.25" customHeight="1">
      <c r="A39" s="21"/>
      <c r="B39" s="10"/>
      <c r="C39" s="46" t="s">
        <v>34</v>
      </c>
      <c r="D39" s="18">
        <v>150</v>
      </c>
      <c r="E39" s="14"/>
      <c r="F39" s="14">
        <f>D39</f>
        <v>150</v>
      </c>
      <c r="H39" s="44"/>
      <c r="I39" s="44"/>
    </row>
    <row r="40" spans="1:8" ht="34.5" customHeight="1">
      <c r="A40" s="20" t="s">
        <v>5</v>
      </c>
      <c r="B40" s="13">
        <v>2210</v>
      </c>
      <c r="C40" s="10" t="s">
        <v>40</v>
      </c>
      <c r="D40" s="15"/>
      <c r="E40" s="15">
        <v>1900</v>
      </c>
      <c r="F40" s="15">
        <f>E40</f>
        <v>1900</v>
      </c>
      <c r="H40" s="44"/>
    </row>
    <row r="41" spans="1:8" ht="46.5" customHeight="1">
      <c r="A41" s="20"/>
      <c r="B41" s="13"/>
      <c r="C41" s="54" t="s">
        <v>41</v>
      </c>
      <c r="D41" s="15"/>
      <c r="E41" s="15">
        <v>10732</v>
      </c>
      <c r="F41" s="15">
        <f>E41</f>
        <v>10732</v>
      </c>
      <c r="H41" s="44"/>
    </row>
    <row r="42" spans="1:19" ht="34.5" customHeight="1">
      <c r="A42" s="20"/>
      <c r="B42" s="13"/>
      <c r="C42" s="52" t="s">
        <v>50</v>
      </c>
      <c r="D42" s="15"/>
      <c r="E42" s="15">
        <f>3065+103</f>
        <v>3168</v>
      </c>
      <c r="F42" s="15">
        <f>E42</f>
        <v>3168</v>
      </c>
      <c r="H42" s="44"/>
      <c r="S42" s="45"/>
    </row>
    <row r="43" spans="1:19" ht="34.5" customHeight="1">
      <c r="A43" s="20"/>
      <c r="B43" s="13"/>
      <c r="C43" s="52" t="s">
        <v>35</v>
      </c>
      <c r="D43" s="15"/>
      <c r="E43" s="15">
        <v>1700</v>
      </c>
      <c r="F43" s="15">
        <f>E43</f>
        <v>1700</v>
      </c>
      <c r="H43" s="44"/>
      <c r="S43" s="45"/>
    </row>
    <row r="44" spans="1:8" ht="34.5" customHeight="1">
      <c r="A44" s="21"/>
      <c r="B44" s="13"/>
      <c r="C44" s="46" t="s">
        <v>28</v>
      </c>
      <c r="D44" s="15"/>
      <c r="E44" s="14">
        <f>SUM(E40:E43)</f>
        <v>17500</v>
      </c>
      <c r="F44" s="14">
        <f>E44</f>
        <v>17500</v>
      </c>
      <c r="H44" s="44"/>
    </row>
    <row r="45" spans="1:6" ht="20.25">
      <c r="A45" s="21"/>
      <c r="B45" s="10"/>
      <c r="C45" s="51" t="s">
        <v>9</v>
      </c>
      <c r="D45" s="14">
        <f>D24+D22+D17+D14</f>
        <v>1666549</v>
      </c>
      <c r="E45" s="14">
        <f>E44</f>
        <v>17500</v>
      </c>
      <c r="F45" s="14">
        <f>D45+E45</f>
        <v>1684049</v>
      </c>
    </row>
    <row r="46" spans="1:6" ht="20.25">
      <c r="A46" s="30"/>
      <c r="B46" s="31"/>
      <c r="C46" s="38"/>
      <c r="D46" s="55"/>
      <c r="E46" s="39"/>
      <c r="F46" s="39"/>
    </row>
    <row r="47" spans="1:6" ht="20.25">
      <c r="A47" s="30"/>
      <c r="B47" s="31"/>
      <c r="C47" s="40"/>
      <c r="D47" s="39"/>
      <c r="E47" s="39"/>
      <c r="F47" s="39"/>
    </row>
    <row r="48" spans="1:6" ht="20.25">
      <c r="A48" s="30"/>
      <c r="B48" s="31"/>
      <c r="C48" s="41" t="s">
        <v>10</v>
      </c>
      <c r="D48" s="39" t="s">
        <v>49</v>
      </c>
      <c r="E48" s="39"/>
      <c r="F48" s="19"/>
    </row>
    <row r="49" spans="1:6" ht="20.25">
      <c r="A49" s="30"/>
      <c r="B49" s="31"/>
      <c r="C49" s="32"/>
      <c r="D49" s="39"/>
      <c r="E49" s="39"/>
      <c r="F49" s="39"/>
    </row>
    <row r="50" spans="1:6" ht="20.25">
      <c r="A50" s="30"/>
      <c r="B50" s="31"/>
      <c r="C50" s="34"/>
      <c r="D50" s="31"/>
      <c r="E50" s="42"/>
      <c r="F50" s="31"/>
    </row>
    <row r="51" spans="1:6" ht="20.25">
      <c r="A51" s="30"/>
      <c r="B51" s="31"/>
      <c r="C51" s="41" t="s">
        <v>4</v>
      </c>
      <c r="D51" s="19" t="s">
        <v>36</v>
      </c>
      <c r="E51" s="19"/>
      <c r="F51" s="19"/>
    </row>
    <row r="52" spans="1:6" ht="20.25">
      <c r="A52" s="30"/>
      <c r="B52" s="31"/>
      <c r="C52" s="32"/>
      <c r="D52" s="19"/>
      <c r="E52" s="33"/>
      <c r="F52" s="19"/>
    </row>
    <row r="53" spans="1:6" ht="20.25">
      <c r="A53" s="30"/>
      <c r="B53" s="31"/>
      <c r="C53" s="34"/>
      <c r="D53" s="19"/>
      <c r="E53" s="33"/>
      <c r="F53" s="19"/>
    </row>
    <row r="54" spans="1:6" ht="20.25">
      <c r="A54" s="30"/>
      <c r="B54" s="31"/>
      <c r="C54" s="34"/>
      <c r="D54" s="19"/>
      <c r="E54" s="33"/>
      <c r="F54" s="19"/>
    </row>
    <row r="55" spans="1:5" ht="18.75">
      <c r="A55" s="35"/>
      <c r="B55" s="8"/>
      <c r="D55" s="36"/>
      <c r="E55" s="37"/>
    </row>
    <row r="56" spans="1:5" ht="18.75">
      <c r="A56" s="35"/>
      <c r="B56" s="8"/>
      <c r="D56" s="36"/>
      <c r="E56" s="36"/>
    </row>
    <row r="57" spans="1:2" ht="18.75">
      <c r="A57" s="35"/>
      <c r="B57" s="8"/>
    </row>
    <row r="58" spans="1:2" ht="18.75">
      <c r="A58" s="35"/>
      <c r="B58" s="8"/>
    </row>
    <row r="59" spans="1:4" ht="18.75">
      <c r="A59" s="35"/>
      <c r="B59" s="8"/>
      <c r="D59" s="36"/>
    </row>
    <row r="60" spans="1:5" ht="18.75">
      <c r="A60" s="35"/>
      <c r="B60" s="8"/>
      <c r="E60" s="36"/>
    </row>
    <row r="61" spans="1:2" ht="18.75">
      <c r="A61" s="35"/>
      <c r="B61" s="8"/>
    </row>
    <row r="62" spans="1:2" ht="18.75">
      <c r="A62" s="35"/>
      <c r="B62" s="8"/>
    </row>
    <row r="63" spans="1:4" ht="18.75">
      <c r="A63" s="35"/>
      <c r="B63" s="8"/>
      <c r="D63" s="36"/>
    </row>
    <row r="64" spans="1:2" ht="18.75">
      <c r="A64" s="35"/>
      <c r="B64" s="8"/>
    </row>
    <row r="65" spans="1:2" ht="18.75">
      <c r="A65" s="35"/>
      <c r="B65" s="8"/>
    </row>
    <row r="66" spans="1:19" s="2" customFormat="1" ht="18.75">
      <c r="A66" s="35"/>
      <c r="B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2" customFormat="1" ht="18.75">
      <c r="A67" s="8"/>
      <c r="B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2" customFormat="1" ht="18.75">
      <c r="A68" s="8"/>
      <c r="B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2" customFormat="1" ht="18.75">
      <c r="A69" s="8"/>
      <c r="B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2" customFormat="1" ht="18.75">
      <c r="A70" s="8"/>
      <c r="B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2" customFormat="1" ht="18.75">
      <c r="A71" s="8"/>
      <c r="B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sheetProtection/>
  <mergeCells count="2">
    <mergeCell ref="E4:E6"/>
    <mergeCell ref="F4:F6"/>
  </mergeCells>
  <printOptions/>
  <pageMargins left="0.5905511811023623" right="0.1968503937007874" top="0.31496062992125984" bottom="0.1968503937007874" header="0.1968503937007874" footer="0.275590551181102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2021-03-11T10:05:26Z</cp:lastPrinted>
  <dcterms:created xsi:type="dcterms:W3CDTF">2000-04-17T10:28:27Z</dcterms:created>
  <dcterms:modified xsi:type="dcterms:W3CDTF">2021-10-30T13:26:24Z</dcterms:modified>
  <cp:category/>
  <cp:version/>
  <cp:contentType/>
  <cp:contentStatus/>
</cp:coreProperties>
</file>