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10" windowWidth="10215" windowHeight="13485"/>
  </bookViews>
  <sheets>
    <sheet name="Sheet" sheetId="1" r:id="rId1"/>
  </sheets>
  <definedNames>
    <definedName name="_xlnm._FilterDatabase" localSheetId="0" hidden="1">Sheet!$A$4:$L$23</definedName>
  </definedNames>
  <calcPr calcId="145621" refMode="R1C1"/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<sst xmlns="http://schemas.openxmlformats.org/spreadsheetml/2006/main" count="147" uniqueCount="102">
  <si>
    <t>00130872</t>
  </si>
  <si>
    <t>01/02</t>
  </si>
  <si>
    <t>05540712</t>
  </si>
  <si>
    <t>09/210</t>
  </si>
  <si>
    <t>09310000-5 Електрична енергія</t>
  </si>
  <si>
    <t>1</t>
  </si>
  <si>
    <t>1.16232</t>
  </si>
  <si>
    <t>12/10</t>
  </si>
  <si>
    <t>19087191</t>
  </si>
  <si>
    <t>2</t>
  </si>
  <si>
    <t>22-ДН7</t>
  </si>
  <si>
    <t>2402810598</t>
  </si>
  <si>
    <t>2676305397</t>
  </si>
  <si>
    <t>2751914174</t>
  </si>
  <si>
    <t>2965400078</t>
  </si>
  <si>
    <t>3</t>
  </si>
  <si>
    <t>30190000-7 Офісне устаткування та приладдя різне</t>
  </si>
  <si>
    <t>32651099</t>
  </si>
  <si>
    <t>3330612427</t>
  </si>
  <si>
    <t>33600000-6 Фармацевтична продукція</t>
  </si>
  <si>
    <t>34359094</t>
  </si>
  <si>
    <t>34366/2022</t>
  </si>
  <si>
    <t>35323603</t>
  </si>
  <si>
    <t>36216548</t>
  </si>
  <si>
    <t>36640049</t>
  </si>
  <si>
    <t>37420000-8 Гімнастичний інвентар</t>
  </si>
  <si>
    <t>37430000-1 Інвентар для боксу</t>
  </si>
  <si>
    <t>4</t>
  </si>
  <si>
    <t>41136522</t>
  </si>
  <si>
    <t>41612830</t>
  </si>
  <si>
    <t>42082379</t>
  </si>
  <si>
    <t>42353652</t>
  </si>
  <si>
    <t>426</t>
  </si>
  <si>
    <t>44220000-8 Столярні вироби</t>
  </si>
  <si>
    <t>48440000-4 Пакети програмного забезпечення для фінансового аналізу та бухгалтерського обліку</t>
  </si>
  <si>
    <t>5</t>
  </si>
  <si>
    <t>50410000-2 Послуги з ремонту і технічного обслуговування вимірювальних, випробувальних і контрольних приладів</t>
  </si>
  <si>
    <t>5442-ДЭ-ПрТЭС/В</t>
  </si>
  <si>
    <t>5444-ДЭ-ПрТЭС/С</t>
  </si>
  <si>
    <t>65110000-7 Розподіл води</t>
  </si>
  <si>
    <t>7/СП</t>
  </si>
  <si>
    <t>70340000-6 Послуги з надавання нерухомості у спільне користування в режимі розподілу часу</t>
  </si>
  <si>
    <t>72250000-2 Послуги, пов’язані із системами та підтримкою</t>
  </si>
  <si>
    <t>72410000-7 Послуги провайдерів</t>
  </si>
  <si>
    <t>75250000-3 Послуги пожежних і рятувальних служб</t>
  </si>
  <si>
    <t>7884</t>
  </si>
  <si>
    <t>79980000-7 Послуги з передплати друкованих видань</t>
  </si>
  <si>
    <t>90510000-5 Утилізація/видалення сміття та поводження зі сміттям</t>
  </si>
  <si>
    <t>report.zakupki@prom.ua</t>
  </si>
  <si>
    <t>ЄДРПОУ переможця</t>
  </si>
  <si>
    <t>Ідентифікатор закупівлі</t>
  </si>
  <si>
    <t>АВ-06/22</t>
  </si>
  <si>
    <t>АКЦІОНЕРНЕ ТОВАРИСТВО "ДТЕК ДНІПРОЕНЕРГО"</t>
  </si>
  <si>
    <t>БОГДАНОВА ОЛЕКСАНДРА ВСЕВОЛОДІВНА</t>
  </si>
  <si>
    <t>ГАРІСТ ОЛЕГ ВОЛОДИМИРОВИЧ</t>
  </si>
  <si>
    <t>Гімнастичний інвентар</t>
  </si>
  <si>
    <t>Дата закінчення договору:</t>
  </si>
  <si>
    <t>Дата підписання договору:</t>
  </si>
  <si>
    <t>Електрична енергія</t>
  </si>
  <si>
    <t>Закупівля без використання електронної системи</t>
  </si>
  <si>
    <t>Канцтовари (канцелярське приладдя різне)</t>
  </si>
  <si>
    <t>Код CPV</t>
  </si>
  <si>
    <t>Комунальні послуги з поводження з побутовими відходами</t>
  </si>
  <si>
    <t>М/41/01/2022</t>
  </si>
  <si>
    <t>МАКСИМОВ ЄВГЕН АНАТОЛІЙОВИЧ</t>
  </si>
  <si>
    <t>МИРОШНИЧЕНКО ОЛЕКСАНДР МИКОЛАЙОВИЧ</t>
  </si>
  <si>
    <t>Номер договору</t>
  </si>
  <si>
    <t>ПРИДНІПРОВСЬКА ДЕРЖАВНА АКАДЕМІЯ ФІЗИЧНОЇ КУЛЬТУРИ І СПОРТУ</t>
  </si>
  <si>
    <t>Передплата періодичного видання газети "Наше місто"</t>
  </si>
  <si>
    <t>Переможець (назва)</t>
  </si>
  <si>
    <t>Послуги технічного супровіду ЄІСУБ: бюджет міста</t>
  </si>
  <si>
    <t>Послуги інтернету в будівлі за адресою м.Дніпро, вул. Космонавтів, 8</t>
  </si>
  <si>
    <t>Предмет закупівлі</t>
  </si>
  <si>
    <t>РОМАНЧЕНКО ОЛЕКСІЙ ВІКТОРОВИЧ</t>
  </si>
  <si>
    <t>Статус договору</t>
  </si>
  <si>
    <t>Сума договору</t>
  </si>
  <si>
    <t>ТОВАРИСТВО З ОБМЕЖЕНОЮ ВІДПОВІДАЛЬНІСТЮ "ВЕСТ-ТВ"</t>
  </si>
  <si>
    <t>ТОВАРИСТВО З ОБМЕЖЕНОЮ ВІДПОВІДАЛЬНІСТЮ "ГАЗЕТА "НАШЕ МІСТО"</t>
  </si>
  <si>
    <t>ТОВАРИСТВО З ОБМЕЖЕНОЮ ВІДПОВІДАЛЬНІСТЮ "ДИРЕКТ ОФІС СЕРВІС"</t>
  </si>
  <si>
    <t>ТОВАРИСТВО З ОБМЕЖЕНОЮ ВІДПОВІДАЛЬНІСТЮ "ДНІПРОВСЬКІ ЕНЕРГЕТИЧНІ ПОСЛУГИ"</t>
  </si>
  <si>
    <t>ТОВАРИСТВО З ОБМЕЖЕНОЮ ВІДПОВІДАЛЬНІСТЮ "ДНІПРОСПЕЦПОЖМОНТАЖ"</t>
  </si>
  <si>
    <t>ТОВАРИСТВО З ОБМЕЖЕНОЮ ВІДПОВІДАЛЬНІСТЮ "ЕКОЛОГІЯ-Д"</t>
  </si>
  <si>
    <t>ТОВАРИСТВО З ОБМЕЖЕНОЮ ВІДПОВІДАЛЬНІСТЮ "ОХОРОННА АГЕНЦІЯ "КОМПЛЕКС ЗАХИСТ"</t>
  </si>
  <si>
    <t>ТОВАРИСТВО З ОБМЕЖЕНОЮ ВІДПОВІДАЛЬНІСТЮ "ТЕЛЕМІСТ 2012"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</si>
  <si>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</si>
  <si>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"ШЕРІ ПЛЮС"</t>
  </si>
  <si>
    <t>Телекомунікаційні послуги</t>
  </si>
  <si>
    <t>Тип процедури</t>
  </si>
  <si>
    <t>Централізоване водовідведення</t>
  </si>
  <si>
    <t>Централізоване водопостачання</t>
  </si>
  <si>
    <t>Якщо ви маєте пропозицію чи побажання щодо покращення цього звіту, напишіть нам, будь ласка:</t>
  </si>
  <si>
    <t>закритий</t>
  </si>
  <si>
    <t>медикаменти та перев`язувальні матеріали</t>
  </si>
  <si>
    <t>металопластикові двері</t>
  </si>
  <si>
    <t>папір та канцелярське приладдя</t>
  </si>
  <si>
    <t>послуги з адміністрування ( обслуговування) програмного забезпечення ІС-ПРО</t>
  </si>
  <si>
    <t>послуги з організації групових занять з фізичної культури в легкоатлетичному манежі</t>
  </si>
  <si>
    <t>послуги з перезарядки вогнегасників</t>
  </si>
  <si>
    <t>послуги з спостерігання за системами протипожежного захисту та оповіщення</t>
  </si>
  <si>
    <t>скакалка спортивна</t>
  </si>
  <si>
    <t>інвентар для боксу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</si>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</sst>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38249595" TargetMode="External"/><Relationship Id="rId13" Type="http://schemas.openxmlformats.org/officeDocument/2006/relationships/hyperlink" Target="https://my.zakupki.prom.ua/remote/dispatcher/state_purchase_view/34885272" TargetMode="External"/><Relationship Id="rId18" Type="http://schemas.openxmlformats.org/officeDocument/2006/relationships/hyperlink" Target="https://my.zakupki.prom.ua/remote/dispatcher/state_purchase_view/38207380" TargetMode="External"/><Relationship Id="rId3" Type="http://schemas.openxmlformats.org/officeDocument/2006/relationships/hyperlink" Target="https://my.zakupki.prom.ua/remote/dispatcher/state_purchase_view/34021129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my.zakupki.prom.ua/remote/dispatcher/state_purchase_view/38819851" TargetMode="External"/><Relationship Id="rId12" Type="http://schemas.openxmlformats.org/officeDocument/2006/relationships/hyperlink" Target="https://my.zakupki.prom.ua/remote/dispatcher/state_purchase_view/35079056" TargetMode="External"/><Relationship Id="rId17" Type="http://schemas.openxmlformats.org/officeDocument/2006/relationships/hyperlink" Target="https://my.zakupki.prom.ua/remote/dispatcher/state_purchase_view/34622390" TargetMode="External"/><Relationship Id="rId2" Type="http://schemas.openxmlformats.org/officeDocument/2006/relationships/hyperlink" Target="https://my.zakupki.prom.ua/remote/dispatcher/state_purchase_view/34356178" TargetMode="External"/><Relationship Id="rId16" Type="http://schemas.openxmlformats.org/officeDocument/2006/relationships/hyperlink" Target="https://my.zakupki.prom.ua/remote/dispatcher/state_purchase_view/34047134" TargetMode="External"/><Relationship Id="rId20" Type="http://schemas.openxmlformats.org/officeDocument/2006/relationships/hyperlink" Target="https://my.zakupki.prom.ua/remote/dispatcher/state_purchase_view/38567385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38764240" TargetMode="External"/><Relationship Id="rId11" Type="http://schemas.openxmlformats.org/officeDocument/2006/relationships/hyperlink" Target="https://my.zakupki.prom.ua/remote/dispatcher/state_purchase_view/38323781" TargetMode="External"/><Relationship Id="rId5" Type="http://schemas.openxmlformats.org/officeDocument/2006/relationships/hyperlink" Target="https://my.zakupki.prom.ua/remote/dispatcher/state_purchase_view/34622653" TargetMode="External"/><Relationship Id="rId15" Type="http://schemas.openxmlformats.org/officeDocument/2006/relationships/hyperlink" Target="https://my.zakupki.prom.ua/remote/dispatcher/state_purchase_view/32711478" TargetMode="External"/><Relationship Id="rId10" Type="http://schemas.openxmlformats.org/officeDocument/2006/relationships/hyperlink" Target="https://my.zakupki.prom.ua/remote/dispatcher/state_purchase_view/34692715" TargetMode="External"/><Relationship Id="rId19" Type="http://schemas.openxmlformats.org/officeDocument/2006/relationships/hyperlink" Target="https://my.zakupki.prom.ua/remote/dispatcher/state_purchase_view/34092746" TargetMode="External"/><Relationship Id="rId4" Type="http://schemas.openxmlformats.org/officeDocument/2006/relationships/hyperlink" Target="https://my.zakupki.prom.ua/remote/dispatcher/state_purchase_view/38323524" TargetMode="External"/><Relationship Id="rId9" Type="http://schemas.openxmlformats.org/officeDocument/2006/relationships/hyperlink" Target="https://my.zakupki.prom.ua/remote/dispatcher/state_purchase_view/34521188" TargetMode="External"/><Relationship Id="rId14" Type="http://schemas.openxmlformats.org/officeDocument/2006/relationships/hyperlink" Target="https://my.zakupki.prom.ua/remote/dispatcher/state_purchase_view/34073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BreakPreview" zoomScaleNormal="100" zoomScaleSheetLayoutView="100" workbookViewId="0">
      <pane ySplit="4" topLeftCell="A11" activePane="bottomLeft" state="frozen"/>
      <selection pane="bottomLeft" activeCell="E25" sqref="E25"/>
    </sheetView>
  </sheetViews>
  <sheetFormatPr defaultColWidth="11.42578125" defaultRowHeight="15" x14ac:dyDescent="0.25"/>
  <cols>
    <col min="1" max="1" width="5" style="2"/>
    <col min="2" max="2" width="25" style="2"/>
    <col min="3" max="3" width="32.42578125" style="2" customWidth="1"/>
    <col min="4" max="4" width="30.7109375" style="2" customWidth="1"/>
    <col min="5" max="5" width="25.28515625" style="2" customWidth="1"/>
    <col min="6" max="6" width="30" style="2"/>
    <col min="7" max="7" width="19" style="2" customWidth="1"/>
    <col min="8" max="8" width="18.5703125" style="2" customWidth="1"/>
    <col min="9" max="9" width="16.140625" style="2" customWidth="1"/>
    <col min="10" max="10" width="13.140625" style="2" customWidth="1"/>
    <col min="11" max="11" width="13" style="2" customWidth="1"/>
    <col min="12" max="12" width="16" style="2" customWidth="1"/>
    <col min="13" max="16384" width="11.42578125" style="2"/>
  </cols>
  <sheetData>
    <row r="1" spans="1:12" x14ac:dyDescent="0.25">
      <c r="A1" s="1" t="s">
        <v>90</v>
      </c>
    </row>
    <row r="2" spans="1:12" x14ac:dyDescent="0.25">
      <c r="A2" s="3" t="s">
        <v>48</v>
      </c>
    </row>
    <row r="4" spans="1:12" ht="39" thickBot="1" x14ac:dyDescent="0.3">
      <c r="A4" s="4" t="s">
        <v>101</v>
      </c>
      <c r="B4" s="4" t="s">
        <v>50</v>
      </c>
      <c r="C4" s="4" t="s">
        <v>72</v>
      </c>
      <c r="D4" s="4" t="s">
        <v>61</v>
      </c>
      <c r="E4" s="4" t="s">
        <v>87</v>
      </c>
      <c r="F4" s="4" t="s">
        <v>69</v>
      </c>
      <c r="G4" s="4" t="s">
        <v>49</v>
      </c>
      <c r="H4" s="4" t="s">
        <v>66</v>
      </c>
      <c r="I4" s="4" t="s">
        <v>75</v>
      </c>
      <c r="J4" s="4" t="s">
        <v>57</v>
      </c>
      <c r="K4" s="4" t="s">
        <v>56</v>
      </c>
      <c r="L4" s="4" t="s">
        <v>74</v>
      </c>
    </row>
    <row r="5" spans="1:12" ht="51" x14ac:dyDescent="0.25">
      <c r="A5" s="5">
        <v>1</v>
      </c>
      <c r="B5" s="3" t="str">
        <f>HYPERLINK("https://my.zakupki.prom.ua/remote/dispatcher/state_purchase_view/34356178", "UA-2022-01-24-007272-b")</f>
        <v>UA-2022-01-24-007272-b</v>
      </c>
      <c r="C5" s="6" t="s">
        <v>70</v>
      </c>
      <c r="D5" s="6" t="s">
        <v>42</v>
      </c>
      <c r="E5" s="6" t="s">
        <v>59</v>
      </c>
      <c r="F5" s="6" t="s">
        <v>84</v>
      </c>
      <c r="G5" s="7" t="s">
        <v>23</v>
      </c>
      <c r="H5" s="7" t="s">
        <v>10</v>
      </c>
      <c r="I5" s="8">
        <v>5760</v>
      </c>
      <c r="J5" s="9">
        <v>44585</v>
      </c>
      <c r="K5" s="9">
        <v>44926</v>
      </c>
      <c r="L5" s="7" t="s">
        <v>91</v>
      </c>
    </row>
    <row r="6" spans="1:12" ht="38.25" x14ac:dyDescent="0.25">
      <c r="A6" s="5">
        <v>2</v>
      </c>
      <c r="B6" s="3" t="str">
        <f>HYPERLINK("https://my.zakupki.prom.ua/remote/dispatcher/state_purchase_view/34021129", "UA-2022-01-12-001518-a")</f>
        <v>UA-2022-01-12-001518-a</v>
      </c>
      <c r="C6" s="6" t="s">
        <v>58</v>
      </c>
      <c r="D6" s="6" t="s">
        <v>4</v>
      </c>
      <c r="E6" s="6" t="s">
        <v>59</v>
      </c>
      <c r="F6" s="6" t="s">
        <v>79</v>
      </c>
      <c r="G6" s="7" t="s">
        <v>30</v>
      </c>
      <c r="H6" s="7" t="s">
        <v>21</v>
      </c>
      <c r="I6" s="8">
        <v>35500</v>
      </c>
      <c r="J6" s="9">
        <v>44573</v>
      </c>
      <c r="K6" s="9">
        <v>44926</v>
      </c>
      <c r="L6" s="7" t="s">
        <v>91</v>
      </c>
    </row>
    <row r="7" spans="1:12" ht="25.5" x14ac:dyDescent="0.25">
      <c r="A7" s="5">
        <v>4</v>
      </c>
      <c r="B7" s="3" t="str">
        <f>HYPERLINK("https://my.zakupki.prom.ua/remote/dispatcher/state_purchase_view/38323524", "UA-2022-11-03-003972-a")</f>
        <v>UA-2022-11-03-003972-a</v>
      </c>
      <c r="C7" s="6" t="s">
        <v>55</v>
      </c>
      <c r="D7" s="6" t="s">
        <v>25</v>
      </c>
      <c r="E7" s="6" t="s">
        <v>59</v>
      </c>
      <c r="F7" s="6" t="s">
        <v>65</v>
      </c>
      <c r="G7" s="7" t="s">
        <v>14</v>
      </c>
      <c r="H7" s="7" t="s">
        <v>9</v>
      </c>
      <c r="I7" s="8">
        <v>5690</v>
      </c>
      <c r="J7" s="9">
        <v>44866</v>
      </c>
      <c r="K7" s="9">
        <v>44926</v>
      </c>
      <c r="L7" s="7" t="s">
        <v>91</v>
      </c>
    </row>
    <row r="8" spans="1:12" ht="25.5" x14ac:dyDescent="0.25">
      <c r="A8" s="5">
        <v>5</v>
      </c>
      <c r="B8" s="3" t="str">
        <f>HYPERLINK("https://my.zakupki.prom.ua/remote/dispatcher/state_purchase_view/34622653", "UA-2022-01-31-001024-b")</f>
        <v>UA-2022-01-31-001024-b</v>
      </c>
      <c r="C8" s="6" t="s">
        <v>88</v>
      </c>
      <c r="D8" s="6" t="s">
        <v>39</v>
      </c>
      <c r="E8" s="6" t="s">
        <v>59</v>
      </c>
      <c r="F8" s="6" t="s">
        <v>52</v>
      </c>
      <c r="G8" s="7" t="s">
        <v>0</v>
      </c>
      <c r="H8" s="7" t="s">
        <v>38</v>
      </c>
      <c r="I8" s="8">
        <v>2071.1999999999998</v>
      </c>
      <c r="J8" s="9">
        <v>44592</v>
      </c>
      <c r="K8" s="9">
        <v>44926</v>
      </c>
      <c r="L8" s="7" t="s">
        <v>91</v>
      </c>
    </row>
    <row r="9" spans="1:12" ht="25.5" x14ac:dyDescent="0.25">
      <c r="A9" s="5">
        <v>6</v>
      </c>
      <c r="B9" s="3" t="str">
        <f>HYPERLINK("https://my.zakupki.prom.ua/remote/dispatcher/state_purchase_view/38764240", "UA-2022-11-23-007984-a")</f>
        <v>UA-2022-11-23-007984-a</v>
      </c>
      <c r="C9" s="6" t="s">
        <v>92</v>
      </c>
      <c r="D9" s="6" t="s">
        <v>19</v>
      </c>
      <c r="E9" s="6" t="s">
        <v>59</v>
      </c>
      <c r="F9" s="6" t="s">
        <v>85</v>
      </c>
      <c r="G9" s="7" t="s">
        <v>20</v>
      </c>
      <c r="H9" s="7" t="s">
        <v>35</v>
      </c>
      <c r="I9" s="8">
        <v>18999.2</v>
      </c>
      <c r="J9" s="9">
        <v>44888</v>
      </c>
      <c r="K9" s="9">
        <v>44926</v>
      </c>
      <c r="L9" s="7" t="s">
        <v>91</v>
      </c>
    </row>
    <row r="10" spans="1:12" ht="38.25" x14ac:dyDescent="0.25">
      <c r="A10" s="5">
        <v>7</v>
      </c>
      <c r="B10" s="3" t="str">
        <f>HYPERLINK("https://my.zakupki.prom.ua/remote/dispatcher/state_purchase_view/38819851", "UA-2022-11-25-012047-a")</f>
        <v>UA-2022-11-25-012047-a</v>
      </c>
      <c r="C10" s="6" t="s">
        <v>60</v>
      </c>
      <c r="D10" s="6" t="s">
        <v>16</v>
      </c>
      <c r="E10" s="6" t="s">
        <v>59</v>
      </c>
      <c r="F10" s="6" t="s">
        <v>78</v>
      </c>
      <c r="G10" s="7" t="s">
        <v>28</v>
      </c>
      <c r="H10" s="7" t="s">
        <v>27</v>
      </c>
      <c r="I10" s="8">
        <v>24999.919999999998</v>
      </c>
      <c r="J10" s="9">
        <v>44886</v>
      </c>
      <c r="K10" s="9">
        <v>44926</v>
      </c>
      <c r="L10" s="7" t="s">
        <v>91</v>
      </c>
    </row>
    <row r="11" spans="1:12" ht="51" x14ac:dyDescent="0.25">
      <c r="A11" s="5">
        <v>8</v>
      </c>
      <c r="B11" s="3" t="str">
        <f>HYPERLINK("https://my.zakupki.prom.ua/remote/dispatcher/state_purchase_view/38249595", "UA-2022-10-31-004328-a")</f>
        <v>UA-2022-10-31-004328-a</v>
      </c>
      <c r="C11" s="6" t="s">
        <v>97</v>
      </c>
      <c r="D11" s="6" t="s">
        <v>36</v>
      </c>
      <c r="E11" s="6" t="s">
        <v>59</v>
      </c>
      <c r="F11" s="6" t="s">
        <v>80</v>
      </c>
      <c r="G11" s="7" t="s">
        <v>24</v>
      </c>
      <c r="H11" s="7" t="s">
        <v>7</v>
      </c>
      <c r="I11" s="8">
        <v>2650</v>
      </c>
      <c r="J11" s="9">
        <v>44851</v>
      </c>
      <c r="K11" s="9">
        <v>44926</v>
      </c>
      <c r="L11" s="7" t="s">
        <v>91</v>
      </c>
    </row>
    <row r="12" spans="1:12" ht="38.25" x14ac:dyDescent="0.25">
      <c r="A12" s="5">
        <v>9</v>
      </c>
      <c r="B12" s="3" t="str">
        <f>HYPERLINK("https://my.zakupki.prom.ua/remote/dispatcher/state_purchase_view/34521188", "UA-2022-01-27-004435-b")</f>
        <v>UA-2022-01-27-004435-b</v>
      </c>
      <c r="C12" s="6" t="s">
        <v>98</v>
      </c>
      <c r="D12" s="6" t="s">
        <v>44</v>
      </c>
      <c r="E12" s="6" t="s">
        <v>59</v>
      </c>
      <c r="F12" s="6" t="s">
        <v>82</v>
      </c>
      <c r="G12" s="7" t="s">
        <v>29</v>
      </c>
      <c r="H12" s="7" t="s">
        <v>40</v>
      </c>
      <c r="I12" s="8">
        <v>3240</v>
      </c>
      <c r="J12" s="9">
        <v>44588</v>
      </c>
      <c r="K12" s="9">
        <v>44926</v>
      </c>
      <c r="L12" s="7" t="s">
        <v>91</v>
      </c>
    </row>
    <row r="13" spans="1:12" ht="51" x14ac:dyDescent="0.25">
      <c r="A13" s="5">
        <v>10</v>
      </c>
      <c r="B13" s="3" t="str">
        <f>HYPERLINK("https://my.zakupki.prom.ua/remote/dispatcher/state_purchase_view/34692715", "UA-2022-02-01-007127-b")</f>
        <v>UA-2022-02-01-007127-b</v>
      </c>
      <c r="C13" s="6" t="s">
        <v>96</v>
      </c>
      <c r="D13" s="6" t="s">
        <v>41</v>
      </c>
      <c r="E13" s="6" t="s">
        <v>59</v>
      </c>
      <c r="F13" s="6" t="s">
        <v>67</v>
      </c>
      <c r="G13" s="7" t="s">
        <v>2</v>
      </c>
      <c r="H13" s="7" t="s">
        <v>15</v>
      </c>
      <c r="I13" s="8">
        <v>19133.82</v>
      </c>
      <c r="J13" s="9">
        <v>44592</v>
      </c>
      <c r="K13" s="9">
        <v>44926</v>
      </c>
      <c r="L13" s="7" t="s">
        <v>91</v>
      </c>
    </row>
    <row r="14" spans="1:12" ht="25.5" x14ac:dyDescent="0.25">
      <c r="A14" s="5">
        <v>11</v>
      </c>
      <c r="B14" s="3" t="str">
        <f>HYPERLINK("https://my.zakupki.prom.ua/remote/dispatcher/state_purchase_view/38323781", "UA-2022-11-03-004125-a")</f>
        <v>UA-2022-11-03-004125-a</v>
      </c>
      <c r="C14" s="6" t="s">
        <v>100</v>
      </c>
      <c r="D14" s="6" t="s">
        <v>26</v>
      </c>
      <c r="E14" s="6" t="s">
        <v>59</v>
      </c>
      <c r="F14" s="6" t="s">
        <v>65</v>
      </c>
      <c r="G14" s="7" t="s">
        <v>14</v>
      </c>
      <c r="H14" s="7" t="s">
        <v>5</v>
      </c>
      <c r="I14" s="8">
        <v>43470</v>
      </c>
      <c r="J14" s="9">
        <v>44866</v>
      </c>
      <c r="K14" s="9">
        <v>44926</v>
      </c>
      <c r="L14" s="7" t="s">
        <v>91</v>
      </c>
    </row>
    <row r="15" spans="1:12" ht="25.5" x14ac:dyDescent="0.25">
      <c r="A15" s="5">
        <v>12</v>
      </c>
      <c r="B15" s="3" t="str">
        <f>HYPERLINK("https://my.zakupki.prom.ua/remote/dispatcher/state_purchase_view/35079056", "UA-2022-02-11-001395-b")</f>
        <v>UA-2022-02-11-001395-b</v>
      </c>
      <c r="C15" s="6" t="s">
        <v>94</v>
      </c>
      <c r="D15" s="6" t="s">
        <v>16</v>
      </c>
      <c r="E15" s="6" t="s">
        <v>59</v>
      </c>
      <c r="F15" s="6" t="s">
        <v>53</v>
      </c>
      <c r="G15" s="7" t="s">
        <v>18</v>
      </c>
      <c r="H15" s="7" t="s">
        <v>51</v>
      </c>
      <c r="I15" s="8">
        <v>2095.5300000000002</v>
      </c>
      <c r="J15" s="9">
        <v>44600</v>
      </c>
      <c r="K15" s="9">
        <v>44926</v>
      </c>
      <c r="L15" s="7" t="s">
        <v>91</v>
      </c>
    </row>
    <row r="16" spans="1:12" ht="25.5" x14ac:dyDescent="0.25">
      <c r="A16" s="5">
        <v>13</v>
      </c>
      <c r="B16" s="3" t="str">
        <f>HYPERLINK("https://my.zakupki.prom.ua/remote/dispatcher/state_purchase_view/34885272", "UA-2022-02-07-004206-b")</f>
        <v>UA-2022-02-07-004206-b</v>
      </c>
      <c r="C16" s="6" t="s">
        <v>93</v>
      </c>
      <c r="D16" s="6" t="s">
        <v>33</v>
      </c>
      <c r="E16" s="6" t="s">
        <v>59</v>
      </c>
      <c r="F16" s="6" t="s">
        <v>73</v>
      </c>
      <c r="G16" s="7" t="s">
        <v>13</v>
      </c>
      <c r="H16" s="7" t="s">
        <v>1</v>
      </c>
      <c r="I16" s="8">
        <v>10285</v>
      </c>
      <c r="J16" s="9">
        <v>44599</v>
      </c>
      <c r="K16" s="9">
        <v>44926</v>
      </c>
      <c r="L16" s="7" t="s">
        <v>91</v>
      </c>
    </row>
    <row r="17" spans="1:12" ht="38.25" x14ac:dyDescent="0.25">
      <c r="A17" s="5">
        <v>14</v>
      </c>
      <c r="B17" s="3" t="str">
        <f>HYPERLINK("https://my.zakupki.prom.ua/remote/dispatcher/state_purchase_view/34073063", "UA-2022-01-14-000477-a")</f>
        <v>UA-2022-01-14-000477-a</v>
      </c>
      <c r="C17" s="6" t="s">
        <v>86</v>
      </c>
      <c r="D17" s="6" t="s">
        <v>43</v>
      </c>
      <c r="E17" s="6" t="s">
        <v>59</v>
      </c>
      <c r="F17" s="6" t="s">
        <v>83</v>
      </c>
      <c r="G17" s="7" t="s">
        <v>22</v>
      </c>
      <c r="H17" s="7" t="s">
        <v>45</v>
      </c>
      <c r="I17" s="8">
        <v>6000</v>
      </c>
      <c r="J17" s="9">
        <v>44575</v>
      </c>
      <c r="K17" s="9">
        <v>44926</v>
      </c>
      <c r="L17" s="7" t="s">
        <v>91</v>
      </c>
    </row>
    <row r="18" spans="1:12" ht="38.25" x14ac:dyDescent="0.25">
      <c r="A18" s="5">
        <v>15</v>
      </c>
      <c r="B18" s="3" t="str">
        <f>HYPERLINK("https://my.zakupki.prom.ua/remote/dispatcher/state_purchase_view/32711478", "UA-2021-12-07-013773-c")</f>
        <v>UA-2021-12-07-013773-c</v>
      </c>
      <c r="C18" s="6" t="s">
        <v>68</v>
      </c>
      <c r="D18" s="6" t="s">
        <v>46</v>
      </c>
      <c r="E18" s="6" t="s">
        <v>59</v>
      </c>
      <c r="F18" s="6" t="s">
        <v>77</v>
      </c>
      <c r="G18" s="7" t="s">
        <v>8</v>
      </c>
      <c r="H18" s="7" t="s">
        <v>32</v>
      </c>
      <c r="I18" s="8">
        <v>2772.12</v>
      </c>
      <c r="J18" s="9">
        <v>44537</v>
      </c>
      <c r="K18" s="9">
        <v>44926</v>
      </c>
      <c r="L18" s="7" t="s">
        <v>91</v>
      </c>
    </row>
    <row r="19" spans="1:12" ht="38.25" x14ac:dyDescent="0.25">
      <c r="A19" s="5">
        <v>18</v>
      </c>
      <c r="B19" s="3" t="str">
        <f>HYPERLINK("https://my.zakupki.prom.ua/remote/dispatcher/state_purchase_view/34047134", "UA-2022-01-13-001289-a")</f>
        <v>UA-2022-01-13-001289-a</v>
      </c>
      <c r="C19" s="6" t="s">
        <v>71</v>
      </c>
      <c r="D19" s="6" t="s">
        <v>43</v>
      </c>
      <c r="E19" s="6" t="s">
        <v>59</v>
      </c>
      <c r="F19" s="6" t="s">
        <v>76</v>
      </c>
      <c r="G19" s="7" t="s">
        <v>17</v>
      </c>
      <c r="H19" s="7" t="s">
        <v>6</v>
      </c>
      <c r="I19" s="8">
        <v>3000</v>
      </c>
      <c r="J19" s="9">
        <v>44574</v>
      </c>
      <c r="K19" s="9">
        <v>44926</v>
      </c>
      <c r="L19" s="7" t="s">
        <v>91</v>
      </c>
    </row>
    <row r="20" spans="1:12" ht="25.5" x14ac:dyDescent="0.25">
      <c r="A20" s="5">
        <v>19</v>
      </c>
      <c r="B20" s="3" t="str">
        <f>HYPERLINK("https://my.zakupki.prom.ua/remote/dispatcher/state_purchase_view/34622390", "UA-2022-01-31-000924-b")</f>
        <v>UA-2022-01-31-000924-b</v>
      </c>
      <c r="C20" s="6" t="s">
        <v>89</v>
      </c>
      <c r="D20" s="6" t="s">
        <v>39</v>
      </c>
      <c r="E20" s="6" t="s">
        <v>59</v>
      </c>
      <c r="F20" s="6" t="s">
        <v>52</v>
      </c>
      <c r="G20" s="7" t="s">
        <v>0</v>
      </c>
      <c r="H20" s="7" t="s">
        <v>37</v>
      </c>
      <c r="I20" s="8">
        <v>3324</v>
      </c>
      <c r="J20" s="9">
        <v>44592</v>
      </c>
      <c r="K20" s="9">
        <v>44926</v>
      </c>
      <c r="L20" s="7" t="s">
        <v>91</v>
      </c>
    </row>
    <row r="21" spans="1:12" ht="38.25" x14ac:dyDescent="0.25">
      <c r="A21" s="5">
        <v>20</v>
      </c>
      <c r="B21" s="3" t="str">
        <f>HYPERLINK("https://my.zakupki.prom.ua/remote/dispatcher/state_purchase_view/38207380", "UA-2022-10-27-009216-a")</f>
        <v>UA-2022-10-27-009216-a</v>
      </c>
      <c r="C21" s="6" t="s">
        <v>95</v>
      </c>
      <c r="D21" s="6" t="s">
        <v>34</v>
      </c>
      <c r="E21" s="6" t="s">
        <v>59</v>
      </c>
      <c r="F21" s="6" t="s">
        <v>64</v>
      </c>
      <c r="G21" s="7" t="s">
        <v>12</v>
      </c>
      <c r="H21" s="7" t="s">
        <v>3</v>
      </c>
      <c r="I21" s="8">
        <v>14400</v>
      </c>
      <c r="J21" s="9">
        <v>44859</v>
      </c>
      <c r="K21" s="9">
        <v>44926</v>
      </c>
      <c r="L21" s="7" t="s">
        <v>91</v>
      </c>
    </row>
    <row r="22" spans="1:12" ht="25.5" x14ac:dyDescent="0.25">
      <c r="A22" s="5">
        <v>21</v>
      </c>
      <c r="B22" s="3" t="str">
        <f>HYPERLINK("https://my.zakupki.prom.ua/remote/dispatcher/state_purchase_view/34092746", "UA-2022-01-14-005312-a")</f>
        <v>UA-2022-01-14-005312-a</v>
      </c>
      <c r="C22" s="6" t="s">
        <v>62</v>
      </c>
      <c r="D22" s="6" t="s">
        <v>47</v>
      </c>
      <c r="E22" s="6" t="s">
        <v>59</v>
      </c>
      <c r="F22" s="6" t="s">
        <v>81</v>
      </c>
      <c r="G22" s="7" t="s">
        <v>31</v>
      </c>
      <c r="H22" s="7" t="s">
        <v>63</v>
      </c>
      <c r="I22" s="8">
        <v>3757.16</v>
      </c>
      <c r="J22" s="9">
        <v>44575</v>
      </c>
      <c r="K22" s="9">
        <v>44926</v>
      </c>
      <c r="L22" s="7" t="s">
        <v>91</v>
      </c>
    </row>
    <row r="23" spans="1:12" ht="25.5" x14ac:dyDescent="0.25">
      <c r="A23" s="5">
        <v>22</v>
      </c>
      <c r="B23" s="3" t="str">
        <f>HYPERLINK("https://my.zakupki.prom.ua/remote/dispatcher/state_purchase_view/38567385", "UA-2022-11-15-004115-a")</f>
        <v>UA-2022-11-15-004115-a</v>
      </c>
      <c r="C23" s="6" t="s">
        <v>99</v>
      </c>
      <c r="D23" s="6" t="s">
        <v>25</v>
      </c>
      <c r="E23" s="6" t="s">
        <v>59</v>
      </c>
      <c r="F23" s="6" t="s">
        <v>54</v>
      </c>
      <c r="G23" s="7" t="s">
        <v>11</v>
      </c>
      <c r="H23" s="7" t="s">
        <v>15</v>
      </c>
      <c r="I23" s="8">
        <v>140</v>
      </c>
      <c r="J23" s="9">
        <v>44880</v>
      </c>
      <c r="K23" s="9">
        <v>44926</v>
      </c>
      <c r="L23" s="7" t="s">
        <v>91</v>
      </c>
    </row>
  </sheetData>
  <autoFilter ref="A4:L23"/>
  <hyperlinks>
    <hyperlink ref="A2" r:id="rId1" display="mailto:report.zakupki@prom.ua"/>
    <hyperlink ref="B5" r:id="rId2" display="https://my.zakupki.prom.ua/remote/dispatcher/state_purchase_view/34356178"/>
    <hyperlink ref="B6" r:id="rId3" display="https://my.zakupki.prom.ua/remote/dispatcher/state_purchase_view/34021129"/>
    <hyperlink ref="B7" r:id="rId4" display="https://my.zakupki.prom.ua/remote/dispatcher/state_purchase_view/38323524"/>
    <hyperlink ref="B8" r:id="rId5" display="https://my.zakupki.prom.ua/remote/dispatcher/state_purchase_view/34622653"/>
    <hyperlink ref="B9" r:id="rId6" display="https://my.zakupki.prom.ua/remote/dispatcher/state_purchase_view/38764240"/>
    <hyperlink ref="B10" r:id="rId7" display="https://my.zakupki.prom.ua/remote/dispatcher/state_purchase_view/38819851"/>
    <hyperlink ref="B11" r:id="rId8" display="https://my.zakupki.prom.ua/remote/dispatcher/state_purchase_view/38249595"/>
    <hyperlink ref="B12" r:id="rId9" display="https://my.zakupki.prom.ua/remote/dispatcher/state_purchase_view/34521188"/>
    <hyperlink ref="B13" r:id="rId10" display="https://my.zakupki.prom.ua/remote/dispatcher/state_purchase_view/34692715"/>
    <hyperlink ref="B14" r:id="rId11" display="https://my.zakupki.prom.ua/remote/dispatcher/state_purchase_view/38323781"/>
    <hyperlink ref="B15" r:id="rId12" display="https://my.zakupki.prom.ua/remote/dispatcher/state_purchase_view/35079056"/>
    <hyperlink ref="B16" r:id="rId13" display="https://my.zakupki.prom.ua/remote/dispatcher/state_purchase_view/34885272"/>
    <hyperlink ref="B17" r:id="rId14" display="https://my.zakupki.prom.ua/remote/dispatcher/state_purchase_view/34073063"/>
    <hyperlink ref="B18" r:id="rId15" display="https://my.zakupki.prom.ua/remote/dispatcher/state_purchase_view/32711478"/>
    <hyperlink ref="B19" r:id="rId16" display="https://my.zakupki.prom.ua/remote/dispatcher/state_purchase_view/34047134"/>
    <hyperlink ref="B20" r:id="rId17" display="https://my.zakupki.prom.ua/remote/dispatcher/state_purchase_view/34622390"/>
    <hyperlink ref="B21" r:id="rId18" display="https://my.zakupki.prom.ua/remote/dispatcher/state_purchase_view/38207380"/>
    <hyperlink ref="B22" r:id="rId19" display="https://my.zakupki.prom.ua/remote/dispatcher/state_purchase_view/34092746"/>
    <hyperlink ref="B23" r:id="rId20" display="https://my.zakupki.prom.ua/remote/dispatcher/state_purchase_view/38567385"/>
  </hyperlinks>
  <pageMargins left="0.75" right="0.75" top="1" bottom="1" header="0.5" footer="0.5"/>
  <pageSetup paperSize="9" scale="35" orientation="portrait" verticalDpi="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Бухгалтер</cp:lastModifiedBy>
  <dcterms:created xsi:type="dcterms:W3CDTF">2023-02-08T12:40:19Z</dcterms:created>
  <dcterms:modified xsi:type="dcterms:W3CDTF">2023-02-08T10:53:25Z</dcterms:modified>
  <cp:category/>
</cp:coreProperties>
</file>